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SZMW\Documents\KOPIA\Zamówienia Publiczne\Przetargi 2024\10.2024.TP NEUROCHIRURGIA\"/>
    </mc:Choice>
  </mc:AlternateContent>
  <xr:revisionPtr revIDLastSave="0" documentId="13_ncr:1_{E12B7849-6DFC-4754-AE19-C891079089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H34" i="1" s="1"/>
  <c r="F33" i="1"/>
  <c r="H33" i="1" s="1"/>
  <c r="F28" i="1"/>
  <c r="H28" i="1" s="1"/>
  <c r="H29" i="1" s="1"/>
  <c r="F29" i="1" l="1"/>
  <c r="H35" i="1"/>
  <c r="F35" i="1"/>
  <c r="F23" i="1"/>
  <c r="F24" i="1" s="1"/>
  <c r="H23" i="1" l="1"/>
  <c r="H24" i="1" s="1"/>
  <c r="F18" i="1"/>
  <c r="H18" i="1" s="1"/>
  <c r="F17" i="1"/>
  <c r="H17" i="1" s="1"/>
  <c r="F15" i="1"/>
  <c r="H15" i="1" s="1"/>
  <c r="F13" i="1"/>
  <c r="H13" i="1" s="1"/>
  <c r="F11" i="1"/>
  <c r="H11" i="1" s="1"/>
  <c r="F10" i="1"/>
  <c r="H10" i="1" s="1"/>
  <c r="F9" i="1"/>
  <c r="F19" i="1" l="1"/>
  <c r="H9" i="1"/>
  <c r="H19" i="1" s="1"/>
</calcChain>
</file>

<file path=xl/sharedStrings.xml><?xml version="1.0" encoding="utf-8"?>
<sst xmlns="http://schemas.openxmlformats.org/spreadsheetml/2006/main" count="94" uniqueCount="53">
  <si>
    <t>L.p</t>
  </si>
  <si>
    <t>Nazwa asortymentuparametry techniczne</t>
  </si>
  <si>
    <t>Ilość szac.</t>
  </si>
  <si>
    <t>j.m</t>
  </si>
  <si>
    <t>Cena jednostkowa netto</t>
  </si>
  <si>
    <t>Wartość netto</t>
  </si>
  <si>
    <t>Stawka VAT w %</t>
  </si>
  <si>
    <t>Wartość brutto</t>
  </si>
  <si>
    <t>Numer Katalogowy</t>
  </si>
  <si>
    <t>1.</t>
  </si>
  <si>
    <r>
      <t>Tytanowy system do jedno- i wielosegmentowej przezskórnej stabilizacji odcinka piersiowo-lędźwiowo-krzyżowego kręgosłupa
Śruby o trzonie pięciokątnym i podwójnie prowadzonym gwintem na całej długości, tulipanowe kaniulowane  sztywne oraz ruchome, kaniulowane oraz augumentacyjne. Śruby kodowane kolorami w celu prawidłowej identyfikacji rozmiaru. Śruby samotnące i samogwintujące  z atraumatycznym zakończeniem sterylne i niesterylne. Możliwość blokady poliaksjalności śrub w dowolnym momencie bez jednoczesnego blokowania możliwości przesunięcia pręta względem śruby.  
Śruby sztywne i ruchome oraz  augumentacyjne o rozmiarach: 
- 5,5mm o dłg. 35-50mm, ze skokiem co 5mm;
6,5 / 7,5 / 8,5 / 9,5 / 10,5 mm o dłg. 35-55mm, ze skokiem co 5mm; oraz o dł 60-80mm ze skokiem co 10 mm
1) pręty proste o zakończeniach heksagonalnych  i okrągłych   5,5mm ,24 rożnych rozmiarów długości   od 30 do 500mm . Od 35mm do 55 mm skok co 5mm i od 60mm do 200mm co 10 mm i od 200mm do 500 mm co 100 mm. Pręty dostępne w wersji sterylnej i niesterylnej. Tytanowe oraz CoCr
2) pręty wstępnie dogięte  o zakończeniach heksagonalnych i okrągłych 5,5mm , dłg. 35-150mm, w 16 rozmiarach.
Od 30mm do 55mm skok co 5mm od 60mm do 150mm co 10mm
3) jeden uniwersalny, wewnętrzny element blokujący
4) poprzeczki sztywne na pręt o grubości 5,5mm w rozmiarach od 30mm do 40mm ze skokiem co 2mm .
5) poprzeczki ruchome na pręt o grubości 5,5 mm w 13 rozmiarach
6) łączniki pręta 5,5 mm : 
a) osiowy w rozmiarach 19mm i 34 mm
b) zamknięty typu domino w rozmiarach 7mm i 11mm
c) zamknięto otwarty typu domino w rozmiarach 7mm i 11mm
7) łączniki offsetowe :
a) zamknięte w rozmiarach 20mm ,35mm,50mm
b) otwarte w rozmiarach 20mm, 35mm,50mm
8) możliwość wielokrotnego blokowania ruchomości śruby bez zakładania pręta i nakrętki blokującej - (blokada poliaxialności śruby)
•         zestaw z kompletnym instrumentarium trwałe oznaczenie każdego implantu numerem serii oraz kodem.</t>
    </r>
    <r>
      <rPr>
        <b/>
        <sz val="8"/>
        <color indexed="8"/>
        <rFont val="Verdana"/>
        <family val="2"/>
        <charset val="238"/>
      </rPr>
      <t xml:space="preserve"> </t>
    </r>
  </si>
  <si>
    <t>1a</t>
  </si>
  <si>
    <t>Śruba poliaxialna</t>
  </si>
  <si>
    <t>szt.</t>
  </si>
  <si>
    <t>1b</t>
  </si>
  <si>
    <t xml:space="preserve">Nakrętka </t>
  </si>
  <si>
    <t>1c</t>
  </si>
  <si>
    <t>Pręt</t>
  </si>
  <si>
    <t>2.</t>
  </si>
  <si>
    <r>
      <t xml:space="preserve">
Implanty do międzykręgowej stabilizacji kręgosłupa z otworem centralnym do wypełnienia biomateriałem lub przeszczepami kostnymi. Anatomiczny kształt umożliwia uzyskanie maksymalnego kontaktu z kością. Wykonane z tytanu komórkowego Ti6Al4V o właściwościach hydrofilnych. Materiał klatki wykonany jest przy użyciu metody druku 3D. Struktura implantu charakteryzuje się regularną wielkością porów na całej powierzchni 900 μm, a także średnią porowatością wewnętrzną wynoszącą 50 - 55%. Moduł Younga materiału implantu wynosi 110 GPa. Implanty pakowane sterylnie z datą sterylności. Implanty w rozmiarach:
Pochylenie 0 stopni długość 22 mm i 26mm wysokość od  7mm do 10 mm( stopniowane co 1 mm) szerokość 8,5mm  
Pochylenie 0 stopni długość 22mm i 26 mm wysokość od 8mm do 13 mm ( stopniowane co 1 mm) szerokość 10,5mm
Pochylenie 5 stopni długość 22 mm i 26 mm wysokość od 8 mm do 10 mm ( stopniowane co 1 mm) 
szerokość 8,5 mm
Pochylenie 5 stopni długość 22mm i 26 mm wysokość od 8mm do 13 mm ( stopniowane co 1 mm) szerokość 10,5 mm
Pochylenie 10 stopni długość 22mm w wysokościach 9 mm i 10mm szerokość 8,5mm oraz w długości 26 mm i wysokości 9mm,10mm,11mm i szerokości 8,5mm
Pochylenie 10 stopni długość 22mm i 26 mm wysokość od 9mm do 13mm ( stopniowanie co 1mm) szerokość 10,5 mm
W zestawie instrumentarium implanty próbne oraz łyżki i kiurety/raszple/dystraktory do przestrzeni międzykręgowej. </t>
    </r>
    <r>
      <rPr>
        <b/>
        <sz val="8"/>
        <color indexed="8"/>
        <rFont val="Verdana"/>
        <family val="2"/>
        <charset val="238"/>
      </rPr>
      <t>Na czas umowy / zabiegu użyczenie zestawu rozwieraczy Spine Classic do tkanek miękkich typu Caspar</t>
    </r>
  </si>
  <si>
    <t>2a</t>
  </si>
  <si>
    <t xml:space="preserve">Klatka </t>
  </si>
  <si>
    <t>3.</t>
  </si>
  <si>
    <t xml:space="preserve">- Dwuelementowa dynamiczna proteza dysku szyjnego (C3-C7), zbudowana w dwóch metalowych płytek przylegających do powierzchni sąsiadujących trzonów oraz wkładki polietylenowej 
- płytki do trzonów kręgowych w kombinacji  kolce-grzebień  z centralnym grzebie-niem stabilizującym od dołu oraz  z kolcami umieszczonymi przy przedniej krawę-dzi implantu z góry; co umożliwia bezkonfliktowe zakładanie implantów na kolej-nych poziomach kręgosłupa;
- elementy metalowe pokryte materiałem wspomagającym osteointegrację 
- wkładka PE mocowana na stałe do dolnej powierzchni płytki, znacznik zatopiony w wkładce polietylenowej  
- proteza w 6 rozmiarach  wielkości (XS – XXL) oraz 3 wysokościach 5,6 i 7 mm w celu odtworzenia lordozy kąt płytki wynosi (płytka dolna – 1,50, płytka górna 1,50);
- każda proteza sterylne oraz oddzielnie zapakowana;
- instrumentarium zawierające  niezbędne narzędzia do zakładania protezy; 
- w zestawie narzędzia próbne do określenia wysokości, powierzchni oraz głębokości wstawianego implantu; 
- w zestawie narzędzia do usunięcia dysku oraz wykonania gniazda pod implant – m.in. pancze, dłuta okienkowe, łyżeczki, raspatory, kerisony, próbniki; 
- w zestawie narzędzie umożliwiające przygotowanie miejsca pod grzebień za pomocą wiertła nie dłuta.
 </t>
  </si>
  <si>
    <t>3a</t>
  </si>
  <si>
    <t>Proteza</t>
  </si>
  <si>
    <t>4.</t>
  </si>
  <si>
    <t xml:space="preserve">- wykonane z PEEK przezierne, ząbkowane implanty do międzykręgowej, tylnej  stabilizacji odcinka szyjnego (poziomy C3-C7) o kształcie owalnych bloków;
- implanty w czternastu  rozmiarach o wys. 4-10mm (ze skokiem co 1mm) oraz średnicy 14mm (głęb. 11,5mm) lub 16mm (głęb. 13,5mm);
- w celu zachowania odpowiedniego kąta lordozy implanty mają kształt klinów po-chylonych pod kątem  50;
- implanty o wypukłej górnej powierzchni, odtwarzającej naturalny kształt po-wierzchni kręgu;
- zaokrąglony kształt (patrząc od góry) umożliwia uzyskanie maksymalnego kontak-tu z kością;
- otwór wewnątrz implantu umożliwia umieszczenie wiórów kostnych, materiału syntetycznego lub przerost tkanką kostną;
- dwa tantalowe znaczniki rtg, umożliwiające pooperacyjną lokalizację implantu;
- stabilizacja pierwotna - press-fit zwiększająca stabilność założonego implantu oraz ząbkowana powierzchnia kontaktu z kręgami;
- trwałe oznaczenie każdego implantu numerem serii oraz kodem;
- każdy implant osobno, sterylnie zapakowany;
- narzędzie do zakładania implantu z- lub bez ogranicznika głębokości;
- rozporowe, nie gwintowane mocowanie implantu w narzędziu do jego zakładania;
 </t>
  </si>
  <si>
    <t>4a</t>
  </si>
  <si>
    <t>Razem:</t>
  </si>
  <si>
    <t>x</t>
  </si>
  <si>
    <t>Implanty do międzykręgowej  stabilizacji kręgosłupa o kształcie zaokrąglonych bloków z otworem centralnym do wypełnienia biomateriałem lub przeszczepami kostnymi. Anatomiczny kształt umożliwia uzyskanie maksymalnego kontaktu z kością. Wykonane z tytanu komórkowego Ti6Al4V o właściwościach hydrofilnych. Materiał klatki wykonany jest przy użyciu metody druku 3D. Struktura implantu charakteryzuje się regularną wielkością porów na całej powierzchni 900 μm, a także średnią porowatością wewnętrzną wynoszącą 50 - 55%. Moduł Younga materiału implantu wynosi 110 GPa i zbliżony jest do modułu kości gąbczastej. Implanty pakowane sterylnie z datą sterylności. Implanty w wysokościach od 7mm do 13 mm ( stopniowane co 1mm)  oraz 15mm w długościach  26mm i 30 mm.   Wysokość od 8mm do 13 mm ( stopniowane co 1 mm) oraz 15mm w długościach 34mm i 38mm. Szerokość implantów 11,5 mm. Pochylenie implantów 5 stopni. Zestaw instrumentarium zawiera narzędzie wprowadzające implant z możliwością zmiennego kontrolowanego ustawiania kąta implantu ( od 0 do 90 stopni ) podczas implantacji . Instrumentarium wraz z implantami próbnymi we wszystkich rozmiarach. Dodatkowe raszple i łyżki do przestrzeni międzykręgowej i przygotowania blaszek granicznych.</t>
  </si>
  <si>
    <t>Komis</t>
  </si>
  <si>
    <t>1 kpl</t>
  </si>
  <si>
    <t>Pakiet nr 2</t>
  </si>
  <si>
    <t>Pakiet nr 1</t>
  </si>
  <si>
    <t>Lp.</t>
  </si>
  <si>
    <t>Przedmiot zamówienia</t>
  </si>
  <si>
    <t>Nazwa handlowa/ Producent</t>
  </si>
  <si>
    <t>Sterylne stripery żylne typu NABATOFF: w komplecie: rozszerzała do żył o średnicach: 9; 12; 15; mm; linka rozszerzała wraz z uchwytem; „oliwki” – (elementy prowadzące);</t>
  </si>
  <si>
    <t>kpl.</t>
  </si>
  <si>
    <t>Razem</t>
  </si>
  <si>
    <t>xxx</t>
  </si>
  <si>
    <t xml:space="preserve">Zszywacz do skóry umożliwiający szybkie zamknięcie rany po wszystkich zabiegach chirurgicznych.
Zapewniający solidne, trwałe i bezpieczne wykonanie procedury zamykania rany.
Ergonomia i kąt wygięcia instrumentu muszą zagwarantować precyzyjną widoczność i możliwość wykonania zespolenia staplerowego skóry o różnej grubości.
Narzędzie wyposażone w ładunek załadowany 35 sztukami zszywek pokrytych teflonem. Parametry zszywki: grubość 0.58mm, długość zszywki 6.9 mm i wysokość zszywki 4,2 mm  </t>
  </si>
  <si>
    <t>szt</t>
  </si>
  <si>
    <t>Przyrząd do usuwania zszywek jednorazowego użytku wykonany z materiału PEEK (Polieteroeteroketon), część robocza wykonana ze stali chirurgicznej 300, ilość w opakowaniu: 6 szt.</t>
  </si>
  <si>
    <t>Pakiet nr 3</t>
  </si>
  <si>
    <t>Pakiet nr 4</t>
  </si>
  <si>
    <r>
      <rPr>
        <b/>
        <sz val="8"/>
        <color theme="1"/>
        <rFont val="Verdana"/>
        <family val="2"/>
        <charset val="238"/>
      </rPr>
      <t xml:space="preserve">Załącznik nr 5 </t>
    </r>
    <r>
      <rPr>
        <sz val="8"/>
        <color theme="1"/>
        <rFont val="Verdana"/>
        <family val="2"/>
        <charset val="238"/>
      </rPr>
      <t>do SWZ</t>
    </r>
  </si>
  <si>
    <t>Postępowanie: 10/2024/TP</t>
  </si>
  <si>
    <t>MINIMALNE WARUNKI TECHNICZNE</t>
  </si>
  <si>
    <t>Dostawa asortymentu do neurochirurgii</t>
  </si>
  <si>
    <r>
      <t xml:space="preserve">Zestawy do stabilizacji kręgosłupa szyjnego-implanty międzytrzonowe różnej wielkości, mocowane śrubami do przyległych trzonów bez konieczności mocowania płyty szyjnej. Do zestawu powinien być dostarczony zestaw umożlwiający wykonanie zabiegu: rozwieracz do tkanek miękkich różnej długości, rozwieracz rozszerzający przestrzeń międzytrzonową mocowany śrubami do trzonów, przymiary różnej wielkości. </t>
    </r>
    <r>
      <rPr>
        <b/>
        <sz val="8"/>
        <rFont val="Verdana"/>
        <family val="2"/>
        <charset val="238"/>
      </rPr>
      <t>Asortyment  przechowywany w szafach dostarczonych przez Wykonawcę w formie komisu w siedzibie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</si>
</sst>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_-* #,##0.00\ _z_ł_-;\-* #,##0.00\ _z_ł_-;_-* \-??\ _z_ł_-;_-@_-"/>
    <numFmt numFmtId="166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8"/>
      <color theme="5" tint="-0.249977111117893"/>
      <name val="Verdana"/>
      <family val="2"/>
      <charset val="238"/>
    </font>
    <font>
      <sz val="8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</font>
    <font>
      <b/>
      <sz val="9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2" fontId="2" fillId="4" borderId="0" xfId="0" applyNumberFormat="1" applyFont="1" applyFill="1" applyAlignment="1">
      <alignment horizontal="center" vertical="center" wrapText="1"/>
    </xf>
    <xf numFmtId="165" fontId="2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2" fontId="3" fillId="4" borderId="3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165" fontId="2" fillId="4" borderId="3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9" fontId="4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166" fontId="8" fillId="4" borderId="0" xfId="0" applyNumberFormat="1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 shrinkToFit="1"/>
    </xf>
    <xf numFmtId="166" fontId="4" fillId="4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9" fontId="4" fillId="3" borderId="1" xfId="2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vertical="center" wrapText="1" shrinkToFit="1"/>
    </xf>
    <xf numFmtId="164" fontId="8" fillId="4" borderId="5" xfId="0" applyNumberFormat="1" applyFont="1" applyFill="1" applyBorder="1" applyAlignment="1">
      <alignment horizontal="center" vertical="center" wrapText="1"/>
    </xf>
    <xf numFmtId="166" fontId="10" fillId="4" borderId="5" xfId="0" applyNumberFormat="1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19" zoomScale="84" zoomScaleNormal="84" workbookViewId="0">
      <selection activeCell="F23" sqref="F23"/>
    </sheetView>
  </sheetViews>
  <sheetFormatPr defaultRowHeight="10.5" x14ac:dyDescent="0.15"/>
  <cols>
    <col min="1" max="1" width="9.140625" style="22"/>
    <col min="2" max="2" width="80.85546875" style="22" customWidth="1"/>
    <col min="3" max="4" width="9.140625" style="22"/>
    <col min="5" max="5" width="14" style="22" customWidth="1"/>
    <col min="6" max="6" width="14.85546875" style="22" customWidth="1"/>
    <col min="7" max="7" width="10.5703125" style="22" customWidth="1"/>
    <col min="8" max="8" width="15.5703125" style="22" customWidth="1"/>
    <col min="9" max="9" width="30.7109375" style="22" customWidth="1"/>
    <col min="10" max="10" width="30.42578125" style="22" customWidth="1"/>
    <col min="11" max="16384" width="9.140625" style="22"/>
  </cols>
  <sheetData>
    <row r="1" spans="1:9" x14ac:dyDescent="0.15">
      <c r="A1" s="80" t="s">
        <v>48</v>
      </c>
      <c r="B1" s="80"/>
      <c r="C1" s="80"/>
      <c r="D1" s="80"/>
      <c r="E1" s="80"/>
      <c r="F1" s="80"/>
      <c r="G1" s="80"/>
      <c r="H1" s="80"/>
      <c r="I1" s="80"/>
    </row>
    <row r="2" spans="1:9" x14ac:dyDescent="0.15">
      <c r="A2" s="80" t="s">
        <v>49</v>
      </c>
      <c r="B2" s="80"/>
      <c r="C2" s="80"/>
      <c r="D2" s="80"/>
      <c r="E2" s="80"/>
      <c r="F2" s="80"/>
      <c r="G2" s="80"/>
      <c r="H2" s="80"/>
      <c r="I2" s="80"/>
    </row>
    <row r="3" spans="1:9" x14ac:dyDescent="0.15">
      <c r="A3" s="50"/>
      <c r="B3" s="50"/>
      <c r="C3" s="50"/>
      <c r="D3" s="50"/>
      <c r="E3" s="50"/>
      <c r="F3" s="50"/>
      <c r="G3" s="50"/>
      <c r="H3" s="50"/>
      <c r="I3" s="50"/>
    </row>
    <row r="4" spans="1:9" x14ac:dyDescent="0.15">
      <c r="A4" s="81" t="s">
        <v>50</v>
      </c>
      <c r="B4" s="81"/>
      <c r="C4" s="81"/>
      <c r="D4" s="81"/>
      <c r="E4" s="81"/>
      <c r="F4" s="81"/>
      <c r="G4" s="81"/>
      <c r="H4" s="81"/>
      <c r="I4" s="81"/>
    </row>
    <row r="5" spans="1:9" x14ac:dyDescent="0.15">
      <c r="A5" s="82" t="s">
        <v>51</v>
      </c>
      <c r="B5" s="82"/>
      <c r="C5" s="82"/>
      <c r="D5" s="82"/>
      <c r="E5" s="82"/>
      <c r="F5" s="82"/>
      <c r="G5" s="82"/>
      <c r="H5" s="82"/>
      <c r="I5" s="82"/>
    </row>
    <row r="6" spans="1:9" ht="15" customHeight="1" x14ac:dyDescent="0.15">
      <c r="A6" s="79" t="s">
        <v>35</v>
      </c>
      <c r="B6" s="79"/>
      <c r="C6" s="79"/>
      <c r="D6" s="79"/>
      <c r="E6" s="79"/>
      <c r="F6" s="79"/>
      <c r="G6" s="79"/>
      <c r="H6" s="79"/>
      <c r="I6" s="79"/>
    </row>
    <row r="7" spans="1:9" ht="31.5" x14ac:dyDescent="0.15">
      <c r="A7" s="35" t="s">
        <v>0</v>
      </c>
      <c r="B7" s="35" t="s">
        <v>1</v>
      </c>
      <c r="C7" s="24" t="s">
        <v>2</v>
      </c>
      <c r="D7" s="24" t="s">
        <v>3</v>
      </c>
      <c r="E7" s="24" t="s">
        <v>4</v>
      </c>
      <c r="F7" s="24" t="s">
        <v>5</v>
      </c>
      <c r="G7" s="24" t="s">
        <v>6</v>
      </c>
      <c r="H7" s="24" t="s">
        <v>7</v>
      </c>
      <c r="I7" s="24" t="s">
        <v>8</v>
      </c>
    </row>
    <row r="8" spans="1:9" ht="409.5" customHeight="1" x14ac:dyDescent="0.15">
      <c r="A8" s="45" t="s">
        <v>9</v>
      </c>
      <c r="B8" s="46" t="s">
        <v>10</v>
      </c>
      <c r="C8" s="47"/>
      <c r="D8" s="48"/>
      <c r="E8" s="47"/>
      <c r="F8" s="47"/>
      <c r="G8" s="49"/>
      <c r="H8" s="47"/>
      <c r="I8" s="47"/>
    </row>
    <row r="9" spans="1:9" x14ac:dyDescent="0.15">
      <c r="A9" s="1" t="s">
        <v>11</v>
      </c>
      <c r="B9" s="2" t="s">
        <v>12</v>
      </c>
      <c r="C9" s="5">
        <v>200</v>
      </c>
      <c r="D9" s="1" t="s">
        <v>13</v>
      </c>
      <c r="E9" s="6"/>
      <c r="F9" s="7">
        <f>E9*C9</f>
        <v>0</v>
      </c>
      <c r="G9" s="8">
        <v>0.08</v>
      </c>
      <c r="H9" s="7">
        <f>F9*1.08</f>
        <v>0</v>
      </c>
      <c r="I9" s="23"/>
    </row>
    <row r="10" spans="1:9" x14ac:dyDescent="0.15">
      <c r="A10" s="1" t="s">
        <v>14</v>
      </c>
      <c r="B10" s="9" t="s">
        <v>15</v>
      </c>
      <c r="C10" s="5">
        <v>200</v>
      </c>
      <c r="D10" s="1" t="s">
        <v>13</v>
      </c>
      <c r="E10" s="6"/>
      <c r="F10" s="7">
        <f>E10*C10</f>
        <v>0</v>
      </c>
      <c r="G10" s="8">
        <v>0.08</v>
      </c>
      <c r="H10" s="7">
        <f>F10*1.08</f>
        <v>0</v>
      </c>
      <c r="I10" s="23"/>
    </row>
    <row r="11" spans="1:9" x14ac:dyDescent="0.15">
      <c r="A11" s="1" t="s">
        <v>16</v>
      </c>
      <c r="B11" s="9" t="s">
        <v>17</v>
      </c>
      <c r="C11" s="5">
        <v>50</v>
      </c>
      <c r="D11" s="1" t="s">
        <v>13</v>
      </c>
      <c r="E11" s="6"/>
      <c r="F11" s="7">
        <f>E11*C11</f>
        <v>0</v>
      </c>
      <c r="G11" s="8">
        <v>0.08</v>
      </c>
      <c r="H11" s="7">
        <f>F11*1.08</f>
        <v>0</v>
      </c>
      <c r="I11" s="23"/>
    </row>
    <row r="12" spans="1:9" ht="274.5" customHeight="1" x14ac:dyDescent="0.15">
      <c r="A12" s="1" t="s">
        <v>18</v>
      </c>
      <c r="B12" s="10" t="s">
        <v>19</v>
      </c>
      <c r="C12" s="3"/>
      <c r="D12" s="3"/>
      <c r="E12" s="3"/>
      <c r="F12" s="11"/>
      <c r="G12" s="4"/>
      <c r="H12" s="11"/>
      <c r="I12" s="3"/>
    </row>
    <row r="13" spans="1:9" x14ac:dyDescent="0.15">
      <c r="A13" s="1" t="s">
        <v>20</v>
      </c>
      <c r="B13" s="9" t="s">
        <v>21</v>
      </c>
      <c r="C13" s="5">
        <v>30</v>
      </c>
      <c r="D13" s="1" t="s">
        <v>13</v>
      </c>
      <c r="E13" s="6"/>
      <c r="F13" s="7">
        <f>E13*C13</f>
        <v>0</v>
      </c>
      <c r="G13" s="8">
        <v>0.08</v>
      </c>
      <c r="H13" s="7">
        <f>F13*1.08</f>
        <v>0</v>
      </c>
      <c r="I13" s="1"/>
    </row>
    <row r="14" spans="1:9" ht="206.25" customHeight="1" x14ac:dyDescent="0.15">
      <c r="A14" s="1" t="s">
        <v>22</v>
      </c>
      <c r="B14" s="10" t="s">
        <v>23</v>
      </c>
      <c r="C14" s="3"/>
      <c r="D14" s="3"/>
      <c r="E14" s="3"/>
      <c r="F14" s="11"/>
      <c r="G14" s="4"/>
      <c r="H14" s="11"/>
      <c r="I14" s="3"/>
    </row>
    <row r="15" spans="1:9" x14ac:dyDescent="0.15">
      <c r="A15" s="1" t="s">
        <v>24</v>
      </c>
      <c r="B15" s="12" t="s">
        <v>25</v>
      </c>
      <c r="C15" s="1">
        <v>3</v>
      </c>
      <c r="D15" s="1" t="s">
        <v>13</v>
      </c>
      <c r="E15" s="1"/>
      <c r="F15" s="7">
        <f>E15*C15</f>
        <v>0</v>
      </c>
      <c r="G15" s="8">
        <v>0.08</v>
      </c>
      <c r="H15" s="7">
        <f>F15*1.08</f>
        <v>0</v>
      </c>
      <c r="I15" s="1"/>
    </row>
    <row r="16" spans="1:9" ht="199.5" x14ac:dyDescent="0.15">
      <c r="A16" s="1" t="s">
        <v>26</v>
      </c>
      <c r="B16" s="2" t="s">
        <v>27</v>
      </c>
      <c r="C16" s="3"/>
      <c r="D16" s="3"/>
      <c r="E16" s="3"/>
      <c r="F16" s="11"/>
      <c r="G16" s="4"/>
      <c r="H16" s="11"/>
      <c r="I16" s="3"/>
    </row>
    <row r="17" spans="1:10" x14ac:dyDescent="0.15">
      <c r="A17" s="15" t="s">
        <v>28</v>
      </c>
      <c r="B17" s="16" t="s">
        <v>21</v>
      </c>
      <c r="C17" s="17">
        <v>100</v>
      </c>
      <c r="D17" s="15" t="s">
        <v>13</v>
      </c>
      <c r="E17" s="18"/>
      <c r="F17" s="19">
        <f>E17*C17</f>
        <v>0</v>
      </c>
      <c r="G17" s="20">
        <v>0.08</v>
      </c>
      <c r="H17" s="19">
        <f>F17*1.08</f>
        <v>0</v>
      </c>
      <c r="I17" s="15"/>
    </row>
    <row r="18" spans="1:10" ht="170.25" customHeight="1" x14ac:dyDescent="0.15">
      <c r="A18" s="24">
        <v>5</v>
      </c>
      <c r="B18" s="25" t="s">
        <v>31</v>
      </c>
      <c r="C18" s="26">
        <v>20</v>
      </c>
      <c r="D18" s="24" t="s">
        <v>13</v>
      </c>
      <c r="E18" s="27"/>
      <c r="F18" s="28">
        <f>E18*C18</f>
        <v>0</v>
      </c>
      <c r="G18" s="29">
        <v>0.08</v>
      </c>
      <c r="H18" s="28">
        <f>F18*1.08</f>
        <v>0</v>
      </c>
      <c r="I18" s="21"/>
    </row>
    <row r="19" spans="1:10" x14ac:dyDescent="0.15">
      <c r="A19" s="13"/>
      <c r="B19" s="14"/>
      <c r="C19" s="13"/>
      <c r="D19" s="13"/>
      <c r="E19" s="42" t="s">
        <v>29</v>
      </c>
      <c r="F19" s="43">
        <f>SUM(F9:F18)</f>
        <v>0</v>
      </c>
      <c r="G19" s="44" t="s">
        <v>30</v>
      </c>
      <c r="H19" s="43">
        <f>SUM(H9:H18)</f>
        <v>0</v>
      </c>
      <c r="I19" s="14"/>
    </row>
    <row r="20" spans="1:10" x14ac:dyDescent="0.15">
      <c r="A20" s="13"/>
      <c r="B20" s="14"/>
      <c r="C20" s="13"/>
      <c r="D20" s="13"/>
      <c r="E20" s="30"/>
      <c r="F20" s="31"/>
      <c r="G20" s="32"/>
      <c r="H20" s="31"/>
      <c r="I20" s="14"/>
    </row>
    <row r="21" spans="1:10" ht="15" customHeight="1" x14ac:dyDescent="0.15">
      <c r="A21" s="76" t="s">
        <v>34</v>
      </c>
      <c r="B21" s="77"/>
      <c r="C21" s="77"/>
      <c r="D21" s="77"/>
      <c r="E21" s="77"/>
      <c r="F21" s="77"/>
      <c r="G21" s="77"/>
      <c r="H21" s="77"/>
      <c r="I21" s="77"/>
      <c r="J21" s="78"/>
    </row>
    <row r="22" spans="1:10" ht="31.5" x14ac:dyDescent="0.15">
      <c r="A22" s="34" t="s">
        <v>0</v>
      </c>
      <c r="B22" s="35" t="s">
        <v>1</v>
      </c>
      <c r="C22" s="24" t="s">
        <v>2</v>
      </c>
      <c r="D22" s="24" t="s">
        <v>3</v>
      </c>
      <c r="E22" s="24" t="s">
        <v>4</v>
      </c>
      <c r="F22" s="24" t="s">
        <v>5</v>
      </c>
      <c r="G22" s="24" t="s">
        <v>6</v>
      </c>
      <c r="H22" s="24" t="s">
        <v>7</v>
      </c>
      <c r="I22" s="24" t="s">
        <v>8</v>
      </c>
      <c r="J22" s="33" t="s">
        <v>32</v>
      </c>
    </row>
    <row r="23" spans="1:10" ht="69" customHeight="1" x14ac:dyDescent="0.15">
      <c r="A23" s="24">
        <v>1</v>
      </c>
      <c r="B23" s="36" t="s">
        <v>52</v>
      </c>
      <c r="C23" s="24">
        <v>60</v>
      </c>
      <c r="D23" s="24" t="s">
        <v>13</v>
      </c>
      <c r="E23" s="37"/>
      <c r="F23" s="38">
        <f>C23*E23</f>
        <v>0</v>
      </c>
      <c r="G23" s="29">
        <v>0.08</v>
      </c>
      <c r="H23" s="38">
        <f>F23*1.08</f>
        <v>0</v>
      </c>
      <c r="I23" s="39"/>
      <c r="J23" s="33" t="s">
        <v>33</v>
      </c>
    </row>
    <row r="24" spans="1:10" x14ac:dyDescent="0.15">
      <c r="A24" s="13"/>
      <c r="B24" s="14"/>
      <c r="C24" s="13"/>
      <c r="D24" s="13"/>
      <c r="E24" s="30"/>
      <c r="F24" s="40">
        <f>SUM(F23)</f>
        <v>0</v>
      </c>
      <c r="G24" s="41" t="s">
        <v>30</v>
      </c>
      <c r="H24" s="40">
        <f>SUM(H23)</f>
        <v>0</v>
      </c>
      <c r="I24" s="14"/>
    </row>
    <row r="26" spans="1:10" ht="11.25" customHeight="1" x14ac:dyDescent="0.15">
      <c r="A26" s="83" t="s">
        <v>46</v>
      </c>
      <c r="B26" s="83"/>
      <c r="C26" s="83"/>
      <c r="D26" s="83"/>
      <c r="E26" s="83"/>
      <c r="F26" s="83"/>
      <c r="G26" s="83"/>
      <c r="H26" s="83"/>
      <c r="I26" s="83"/>
      <c r="J26" s="83"/>
    </row>
    <row r="27" spans="1:10" ht="31.5" x14ac:dyDescent="0.15">
      <c r="A27" s="54" t="s">
        <v>36</v>
      </c>
      <c r="B27" s="54" t="s">
        <v>37</v>
      </c>
      <c r="C27" s="54" t="s">
        <v>3</v>
      </c>
      <c r="D27" s="54" t="s">
        <v>2</v>
      </c>
      <c r="E27" s="54" t="s">
        <v>4</v>
      </c>
      <c r="F27" s="54" t="s">
        <v>5</v>
      </c>
      <c r="G27" s="54" t="s">
        <v>6</v>
      </c>
      <c r="H27" s="54" t="s">
        <v>7</v>
      </c>
      <c r="I27" s="54" t="s">
        <v>8</v>
      </c>
      <c r="J27" s="54" t="s">
        <v>38</v>
      </c>
    </row>
    <row r="28" spans="1:10" ht="21" x14ac:dyDescent="0.15">
      <c r="A28" s="23" t="s">
        <v>9</v>
      </c>
      <c r="B28" s="55" t="s">
        <v>39</v>
      </c>
      <c r="C28" s="23" t="s">
        <v>40</v>
      </c>
      <c r="D28" s="23">
        <v>200</v>
      </c>
      <c r="E28" s="56"/>
      <c r="F28" s="57">
        <f>D28*E28</f>
        <v>0</v>
      </c>
      <c r="G28" s="58">
        <v>0.08</v>
      </c>
      <c r="H28" s="57">
        <f>F28*1.08</f>
        <v>0</v>
      </c>
      <c r="I28" s="59"/>
      <c r="J28" s="23"/>
    </row>
    <row r="29" spans="1:10" x14ac:dyDescent="0.15">
      <c r="A29" s="60"/>
      <c r="B29" s="60"/>
      <c r="C29" s="60"/>
      <c r="D29" s="60"/>
      <c r="E29" s="61" t="s">
        <v>41</v>
      </c>
      <c r="F29" s="62">
        <f>SUM(F28:F28)</f>
        <v>0</v>
      </c>
      <c r="G29" s="63" t="s">
        <v>42</v>
      </c>
      <c r="H29" s="62">
        <f>SUM(H28:H28)</f>
        <v>0</v>
      </c>
      <c r="I29" s="60"/>
      <c r="J29" s="60"/>
    </row>
    <row r="30" spans="1:10" x14ac:dyDescent="0.15">
      <c r="A30" s="60"/>
      <c r="B30" s="60"/>
      <c r="C30" s="60"/>
      <c r="D30" s="60"/>
      <c r="E30" s="51"/>
      <c r="F30" s="52"/>
      <c r="G30" s="53"/>
      <c r="H30" s="52"/>
      <c r="I30" s="60"/>
      <c r="J30" s="60"/>
    </row>
    <row r="31" spans="1:10" ht="10.5" customHeight="1" x14ac:dyDescent="0.15">
      <c r="A31" s="73" t="s">
        <v>47</v>
      </c>
      <c r="B31" s="74"/>
      <c r="C31" s="74"/>
      <c r="D31" s="74"/>
      <c r="E31" s="74"/>
      <c r="F31" s="74"/>
      <c r="G31" s="74"/>
      <c r="H31" s="74"/>
      <c r="I31" s="74"/>
      <c r="J31" s="75"/>
    </row>
    <row r="32" spans="1:10" ht="31.5" x14ac:dyDescent="0.15">
      <c r="A32" s="54" t="s">
        <v>36</v>
      </c>
      <c r="B32" s="54" t="s">
        <v>37</v>
      </c>
      <c r="C32" s="54" t="s">
        <v>3</v>
      </c>
      <c r="D32" s="54" t="s">
        <v>2</v>
      </c>
      <c r="E32" s="54" t="s">
        <v>4</v>
      </c>
      <c r="F32" s="54" t="s">
        <v>5</v>
      </c>
      <c r="G32" s="54" t="s">
        <v>6</v>
      </c>
      <c r="H32" s="54" t="s">
        <v>7</v>
      </c>
      <c r="I32" s="54" t="s">
        <v>8</v>
      </c>
      <c r="J32" s="54" t="s">
        <v>38</v>
      </c>
    </row>
    <row r="33" spans="1:10" ht="91.5" customHeight="1" x14ac:dyDescent="0.15">
      <c r="A33" s="23" t="s">
        <v>9</v>
      </c>
      <c r="B33" s="55" t="s">
        <v>43</v>
      </c>
      <c r="C33" s="23" t="s">
        <v>44</v>
      </c>
      <c r="D33" s="23">
        <v>1000</v>
      </c>
      <c r="E33" s="64"/>
      <c r="F33" s="57">
        <f>D33*E33</f>
        <v>0</v>
      </c>
      <c r="G33" s="58">
        <v>0.08</v>
      </c>
      <c r="H33" s="57">
        <f>F33*1.08</f>
        <v>0</v>
      </c>
      <c r="I33" s="65"/>
      <c r="J33" s="66"/>
    </row>
    <row r="34" spans="1:10" ht="31.5" x14ac:dyDescent="0.15">
      <c r="A34" s="23" t="s">
        <v>18</v>
      </c>
      <c r="B34" s="55" t="s">
        <v>45</v>
      </c>
      <c r="C34" s="23" t="s">
        <v>44</v>
      </c>
      <c r="D34" s="23">
        <v>1000</v>
      </c>
      <c r="E34" s="64"/>
      <c r="F34" s="57">
        <f>D34*E34</f>
        <v>0</v>
      </c>
      <c r="G34" s="58">
        <v>0.08</v>
      </c>
      <c r="H34" s="57">
        <f>F34*1.08</f>
        <v>0</v>
      </c>
      <c r="I34" s="65"/>
      <c r="J34" s="67"/>
    </row>
    <row r="35" spans="1:10" ht="11.25" x14ac:dyDescent="0.15">
      <c r="A35" s="60"/>
      <c r="B35" s="68"/>
      <c r="C35" s="60"/>
      <c r="D35" s="60"/>
      <c r="E35" s="69" t="s">
        <v>41</v>
      </c>
      <c r="F35" s="70">
        <f>SUM(F33:F34)</f>
        <v>0</v>
      </c>
      <c r="G35" s="71" t="s">
        <v>42</v>
      </c>
      <c r="H35" s="70">
        <f>SUM(H33:H34)</f>
        <v>0</v>
      </c>
      <c r="I35" s="72"/>
      <c r="J35" s="72"/>
    </row>
    <row r="38" spans="1:10" ht="18" customHeight="1" x14ac:dyDescent="0.15"/>
  </sheetData>
  <mergeCells count="8">
    <mergeCell ref="A31:J31"/>
    <mergeCell ref="A21:J21"/>
    <mergeCell ref="A6:I6"/>
    <mergeCell ref="A1:I1"/>
    <mergeCell ref="A2:I2"/>
    <mergeCell ref="A4:I4"/>
    <mergeCell ref="A5:I5"/>
    <mergeCell ref="A26:J26"/>
  </mergeCells>
  <pageMargins left="0.7" right="0.7" top="0.75" bottom="0.75" header="0.3" footer="0.3"/>
  <pageSetup scale="53" orientation="landscape" horizontalDpi="300" verticalDpi="300" r:id="rId1"/>
  <rowBreaks count="2" manualBreakCount="2">
    <brk id="12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B. Braun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Tomasz Łukaszyk</dc:creator>
  <cp:lastModifiedBy>7SZMW</cp:lastModifiedBy>
  <cp:lastPrinted>2024-01-10T08:36:59Z</cp:lastPrinted>
  <dcterms:created xsi:type="dcterms:W3CDTF">2023-12-19T13:04:06Z</dcterms:created>
  <dcterms:modified xsi:type="dcterms:W3CDTF">2024-01-10T08:38:38Z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2023-12-19T13:04:07Z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45421688-2685-4162-b8df-6d5ed536e3f2</vt:lpwstr>
  </property>
  <property fmtid="{D5CDD505-2E9C-101B-9397-08002B2CF9AE}" pid="8" name="MSIP_Label_a8de25a8-ef47-40a7-b7ec-c38f3edc2acf_ContentBits">
    <vt:lpwstr>0</vt:lpwstr>
  </property>
</Properties>
</file>