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tabRatio="725" activeTab="0"/>
  </bookViews>
  <sheets>
    <sheet name="oszacowanie" sheetId="1" r:id="rId1"/>
    <sheet name="Arkusz3" sheetId="2" r:id="rId2"/>
  </sheets>
  <definedNames>
    <definedName name="_xlnm.Print_Area" localSheetId="0">'oszacowanie'!$A$1:$J$145</definedName>
  </definedNames>
  <calcPr fullCalcOnLoad="1"/>
</workbook>
</file>

<file path=xl/sharedStrings.xml><?xml version="1.0" encoding="utf-8"?>
<sst xmlns="http://schemas.openxmlformats.org/spreadsheetml/2006/main" count="444" uniqueCount="192">
  <si>
    <t xml:space="preserve">Zestaw otolaryngologiczny, podstawowy, 1 x serweta na stolik o wym. 140x160cm, 1 x serweta o wym. 200x280cm, serweta z przylepnym otworem o śr. 10cm, umieszczonym w 1/3 długości, taśma przylepna o wym. 10x50cm, 2 x  ręcznik do rąk o wym. 30x30cm </t>
  </si>
  <si>
    <t>Sterylne osłony na mikroskop Zeiss'a z ramionami na podgląd, z osłoną wypukłą lub kątową na soczewkę, z podwójnymi okularami: materiał-polietylen, soczewka 65mm polietylen, bezlateksowe, sterylizowane EO, rozmiar pokrowca 115 x 260 cm.</t>
  </si>
  <si>
    <t>wartość netto</t>
  </si>
  <si>
    <t>wartość brutto</t>
  </si>
  <si>
    <t>70</t>
  </si>
  <si>
    <t>Antybakteryjny opatrunek ze srebrem do leczenia ran zakażonych i narażonych na infekcję, skuteczny wobec bakterii gram-ujemnych i gram-dodatnich, włącznie ze szczepami MRSA, rozm. 10cm x 10 cm, op. a'10 szt.</t>
  </si>
  <si>
    <t>Jalowy opatrunek do oczyszcania ran i akktywacji procesu gojenia, zawierający płyn Ringera i biguanid poliheksametylenowy, rozm. 10cm x 10 cm, op. a'10 szt.</t>
  </si>
  <si>
    <t>Jalowy opatrunek do oczyszcania ran i akktywacji procesu gojenia, zawierający płyn Ringera i biguanid poliheksametylenowy, rozm. 7,5 cm x 7,5 cm, op. a'10 szt.</t>
  </si>
  <si>
    <t>7500</t>
  </si>
  <si>
    <t>300</t>
  </si>
  <si>
    <t>Lp.</t>
  </si>
  <si>
    <t>Nazwa asortymentu</t>
  </si>
  <si>
    <t>rozmiar</t>
  </si>
  <si>
    <t>j.m.</t>
  </si>
  <si>
    <t>stawka VAT</t>
  </si>
  <si>
    <t>producent</t>
  </si>
  <si>
    <t>op.</t>
  </si>
  <si>
    <t>Razem:</t>
  </si>
  <si>
    <t>xxxx</t>
  </si>
  <si>
    <t>cena jedn.netto za op./szt</t>
  </si>
  <si>
    <t>10 cm x 10 cm</t>
  </si>
  <si>
    <t>op</t>
  </si>
  <si>
    <t>ilość opakowań</t>
  </si>
  <si>
    <t>15 cm x 15 cm</t>
  </si>
  <si>
    <t>Hydrokoloidowy,cienki (Thin),opatrunek przeznaczony do ran z małym wysiękiem lub w fazie naskórkowania, elastyczny, półprzezroczysty,  zapewniający wilgotne środowisko gojenia rany, a'5 szt.</t>
  </si>
  <si>
    <t>15 cm x15 cm</t>
  </si>
  <si>
    <t>10 cm x10 cm</t>
  </si>
  <si>
    <t>Samoprzylepny opatrunek hydrokoloidowy, pochłaniający nadmiar wysięku, zapewnia wilgotne środowisko, posiada dodatkowy pasek samoprzylepny wokół opatrunku dzięki czemu lepiej przylega do skóry wokół rany, a specjalnie wyprofilowane brzegi zapobiegają rolowaniu i odklejaniu się opatrunku, a'5 szt.</t>
  </si>
  <si>
    <t>Opatrunek hydrożelowy, przezroczysty, a'5 szt.</t>
  </si>
  <si>
    <t xml:space="preserve">10 cm x 10 cm </t>
  </si>
  <si>
    <t>Opatrunek z alginianem wapnia i srebrem, do ran z umiarkowanym lub obfitym wysiękiem, z możliwością łatwego usunięcia w całości, a'10 szt.</t>
  </si>
  <si>
    <t>Opatrunek z alginianem wapnia i srebrem do ran z umiarkowanym lub obfitym wysiękiem, z możliwością łatwego usunięcia w całości, a'10 szt.</t>
  </si>
  <si>
    <t>10-15 cm x 20 cm</t>
  </si>
  <si>
    <t>Opatrunek z alginianem wapnia dla ran z umiarkowanym lub obfitym wysiękiem, z możliwością łatwego usunięcia w całości, a'10 szt.</t>
  </si>
  <si>
    <t>12000</t>
  </si>
  <si>
    <t>5000</t>
  </si>
  <si>
    <t>40000</t>
  </si>
  <si>
    <t>Sterylne osłony na mikroskop Zeiss'a TIVATO 700, materiał-polietylen, bezlateksowe, sterylizowane EO, rozmiar pokrowca 132 x 340 cm.</t>
  </si>
  <si>
    <t>FORMULARZ ASORTYMENTOWO-CENOWY</t>
  </si>
  <si>
    <t>WYMAGANIA MINIMALNE</t>
  </si>
  <si>
    <t>L.p.</t>
  </si>
  <si>
    <t>Rodzaj</t>
  </si>
  <si>
    <t>Ilość sztuk/j.m.</t>
  </si>
  <si>
    <t>Cena jedn. netto</t>
  </si>
  <si>
    <t>Wartość netto</t>
  </si>
  <si>
    <t>Stawka VAT %</t>
  </si>
  <si>
    <t xml:space="preserve">Wartość brutto </t>
  </si>
  <si>
    <t>Producent</t>
  </si>
  <si>
    <t>Nazwa handlowa/nr katal.</t>
  </si>
  <si>
    <t>xxx</t>
  </si>
  <si>
    <t>Kołnierz ocieplający okrywający gardło, kark,ramiona i klatkę piersiową, wykonany z oddychającego materiału.Górna część zakończona dzianinowym golfem o średnicy.</t>
  </si>
  <si>
    <t>RAZEM:</t>
  </si>
  <si>
    <t>Czepek chirurgiczny o kroju furażerki wykonany w części bocznej z włókniny pochłaniającej pot, z włókniny wiskozowej, 25g/m2, niejałowy, z tyłu ściągnięty gumką.</t>
  </si>
  <si>
    <t>Czepek chirurgiczny o kroju furażerki wykonany w części bocznej z włókniny pochłaniającej pot, z włókniny wiskozowej, 25g/m2, niejałowy, z tyłu wiązany na troki, część przednia wydłużona z możliwością wywinięcia.</t>
  </si>
  <si>
    <t xml:space="preserve">Czepek pielęgniarski niejałowy, z włókniny (okrągły na gumkę), min 14g/m2 </t>
  </si>
  <si>
    <t>Czepek chirurgiczny z włókniny wiskozowej, z wstawką p/potną włókninową.</t>
  </si>
  <si>
    <t>Maska chirurgiczna, trójwarstwowa, wykonana z delikatnej, nieuczulającej włókniny, nie powodująca podrażnień skóry, wolna od mikrowłosków, bezwonna, pakowana w kartoniki w formie podajnika + z gumką na uszy</t>
  </si>
  <si>
    <t>Fartuch niejałowy, nieprzemakalny do chirurgicznego mycia rąk, zakładany na szyje i wiązany z tyłu, wymagana dł. 125cm i 150 cm +/- 5cm</t>
  </si>
  <si>
    <t>Ubranie operacyjne, chirurgiczne bluza+spodnie - wykonane z włókniny SMS, gram 40g/m2, antystatycznej, niepylącej, oddychającej, nieprzezroczystej, przeznaczonej do stosowania przez personel medyczny w środowisku bloku operacyjnego;  kolor niebieski/ zielony; minimum 2 kieszenie w bluzie, rozmiary M, L, XL, XXL</t>
  </si>
  <si>
    <t>2500</t>
  </si>
  <si>
    <t>Przedmiot zamówienia</t>
  </si>
  <si>
    <t>J.m</t>
  </si>
  <si>
    <t>Ilość</t>
  </si>
  <si>
    <t>Cena netto</t>
  </si>
  <si>
    <t>Wart. netto</t>
  </si>
  <si>
    <t>Wart. brutto</t>
  </si>
  <si>
    <t>Kod EAN</t>
  </si>
  <si>
    <t>1</t>
  </si>
  <si>
    <t>Tusz histologiczny do barwienia linii cięcia chirurgicznego materiałów pooperacyjnych w kolorach:zielony, niebieski, czarny, żółty, czerwony - poj 30 ml</t>
  </si>
  <si>
    <t>szt.</t>
  </si>
  <si>
    <t>8%</t>
  </si>
  <si>
    <t>2</t>
  </si>
  <si>
    <t>Żyletki do mikrotomu, do materiałów twardych  do wtórnego wykorzystania, dł. 80 mmm, wys. 8mm, kąt 35°, kompatybilne z uchwytem F-80 MINI będącego na wyposażeniu 7 Szpitala MW, op. * 50 szt.</t>
  </si>
  <si>
    <t>8 %</t>
  </si>
  <si>
    <t>3</t>
  </si>
  <si>
    <t>Żyletki do mikrotomu, do materiałów twardych i trudnych do wtórnego wykorzystania, dł. 80 mmm, wys. 8mm, kąt 35°, kompatybilne z uchwytem F-80 MINI będącego na wyposażeniu 7 Szpitala MW, op. * 50 szt.</t>
  </si>
  <si>
    <t>Razem</t>
  </si>
  <si>
    <t>Kod towaru</t>
  </si>
  <si>
    <t>Gąbki biopsyjne o wymiarze 30 x 25 x 1mm * 500 szt. /niebieskie/</t>
  </si>
  <si>
    <t>Kasetka do zatapiania, z przykrywką * 1000 szt</t>
  </si>
  <si>
    <t>4</t>
  </si>
  <si>
    <t>Kasetka do drukarki Pi Smart Cassette Printers o wym . 40 mm x 29 mm x 6 mm, z gładkim polem do opisu, op. 2000 szt</t>
  </si>
  <si>
    <t>5</t>
  </si>
  <si>
    <t>Marker do opisywania kaset do zatapiania i szkiełek podstawowych, odporny na rozpuszczalniki</t>
  </si>
  <si>
    <t>23 %</t>
  </si>
  <si>
    <t>6</t>
  </si>
  <si>
    <t>Odwapniacz do kości 0,5 litr. (szybki)</t>
  </si>
  <si>
    <t>7</t>
  </si>
  <si>
    <t>Ostrze autopsyjne standard kompatybilne do będącego na wyposażeniu 7Szpitala MW uchwytu F130 * 50 szt.</t>
  </si>
  <si>
    <t>8</t>
  </si>
  <si>
    <t>Pudełka do archiwizacji preparatów (kartonowe),do samodzielnego złożenia.</t>
  </si>
  <si>
    <t>9</t>
  </si>
  <si>
    <t>Pudełka do archiwizacji bloczków parafinowych (kartonowe), do samodzielnego złożenia.</t>
  </si>
  <si>
    <t>10</t>
  </si>
  <si>
    <t>Szkiełka podstawowe do drukarek szlifowane, pod kątem 45 st, z pochłaniaczem wilgoci, ułożone poziomo op. 50 szt.</t>
  </si>
  <si>
    <t>11</t>
  </si>
  <si>
    <t>Szkiełka adhezyjne do immunohistochemii, z pochłaniaczem wilgoci, ułożone poziomo * 72 szt.</t>
  </si>
  <si>
    <t>12</t>
  </si>
  <si>
    <t>Szkiełka podstawowe z obustronnym matowym polem do opisu, o zwiększonej adhezyjności do BACC, w opakowaniu przedzielone bibułkami * 72 szt.</t>
  </si>
  <si>
    <t>13</t>
  </si>
  <si>
    <t>Szkiełka podstawowe z obustronnym matowym marginesem do opisu  76x26x1mm, w opakowaniu przedzielone bibułkami * 50 szt.</t>
  </si>
  <si>
    <t>14</t>
  </si>
  <si>
    <t>Szkiełka nakrywkowe z pochłaniaczem wilgoci, ułożone pionowo 24mmx24mm * 100 szt.</t>
  </si>
  <si>
    <t>15</t>
  </si>
  <si>
    <t>Szkiełka nakrywkowe z pochłaniaczem wilgoci, ułożone pionowo 24mmx32mm * 100 szt.</t>
  </si>
  <si>
    <t>16</t>
  </si>
  <si>
    <t>Szkiełka nakrywkowe z pochłaniaczem wilgoci, ułożone pionowo 24mmx40mm * 100 szt.</t>
  </si>
  <si>
    <t>17</t>
  </si>
  <si>
    <t>Szkiełka nakrywkowe z pochłaniaczem wilgoci, ułożone pionowo 24mmx50mm * 100 szt.</t>
  </si>
  <si>
    <t>18</t>
  </si>
  <si>
    <t>Szkiełka nakrywkowe z pochłaniaczem wilgoci, ułożone pionowo 24mmx60mm * 100 szt.</t>
  </si>
  <si>
    <t>19</t>
  </si>
  <si>
    <t>Środek do czyszczenia mikrotomów i zatapiarek</t>
  </si>
  <si>
    <t>20</t>
  </si>
  <si>
    <t>Żyletki do kriostatu, op. * 20 szt.</t>
  </si>
  <si>
    <t>21</t>
  </si>
  <si>
    <t>Acetonum płyn * 1 litr</t>
  </si>
  <si>
    <t>22</t>
  </si>
  <si>
    <t>Cytofix – utrwalacz do badań cytologicznych 150 ml</t>
  </si>
  <si>
    <t>23</t>
  </si>
  <si>
    <t>Hematoksylina Mayera   płyn * 1 litr.</t>
  </si>
  <si>
    <t>24</t>
  </si>
  <si>
    <t>Hematoksylina Harisa   płyn * 1 litr.</t>
  </si>
  <si>
    <t>25</t>
  </si>
  <si>
    <t>Ksylen Cz.d. * 5 litr, plastykowe opakowania</t>
  </si>
  <si>
    <t>26</t>
  </si>
  <si>
    <t>Medium do zaklejania preparatu na bazie ksylenu 500 ml</t>
  </si>
  <si>
    <t>27</t>
  </si>
  <si>
    <t>Odczynnik do standardowego barwienia Papanicollaou – Orange * 1l , do barwienia automatycznego</t>
  </si>
  <si>
    <t>28</t>
  </si>
  <si>
    <t>Odczynnik do standardowego barwienia Papanicollaou – EA * 1 l, do barwienia automatycznego</t>
  </si>
  <si>
    <t>29</t>
  </si>
  <si>
    <t xml:space="preserve">Parafina  z dodatkiem uplastyczniaczy  o temp. opn.  56ºC– do 58ºC * 10 kg     </t>
  </si>
  <si>
    <t>30</t>
  </si>
  <si>
    <t>Żel do kriostatu</t>
  </si>
  <si>
    <t>31</t>
  </si>
  <si>
    <t>Zestaw odczynników do szybkiej diagnostyki histochemicznej Alcjan Blue ph 2,5, do wykrywania kwaśnych i neutralnych mucyn i węglowodanów, op. na 100 testów**</t>
  </si>
  <si>
    <t>32</t>
  </si>
  <si>
    <t>Zestaw odczynników do szybkiej diagnostyki histochemicznej Alcjan Blue P.A.S ph 2,5, do wykrywania kwaśnych i neutralnych mucyn i węglowodanów, op. na 100 testów**</t>
  </si>
  <si>
    <t>33</t>
  </si>
  <si>
    <t>Zestaw odczynników do szybkiej diagnostyki histochemicznej Azan trichrome trichome, do diagnostyki zmian w tkankach łącznych, op. na 100 testów**</t>
  </si>
  <si>
    <t>34</t>
  </si>
  <si>
    <t>Zestaw odczynników do szybkiej diagnostyki histochemicznej Weigert van Gieson, do wykrywania wlókien sprężystych, op. na 100 testów**</t>
  </si>
  <si>
    <t>35</t>
  </si>
  <si>
    <t>Zestaw odczynników do szybkiej diagnostyki histochemicznej Grocott, do diagnostyki infekcji grzybiczych, op. na 100 testów**</t>
  </si>
  <si>
    <t>36</t>
  </si>
  <si>
    <t>Zestaw odczynników do szybkiej diagnostyki histochemicznej Żelazo koloidowe, do diagnostyki zmian w tkankach łącznych, op. na 100 testów**</t>
  </si>
  <si>
    <t>37</t>
  </si>
  <si>
    <t>Zestaw odczynników do szybkiej diagnostyki histochemicznej Masson Fontana,  do diagnostyki zmian melanocytarnych, op. na 100 testów**</t>
  </si>
  <si>
    <t>38</t>
  </si>
  <si>
    <t>Zestaw odczynników do szybkiej diagnostyki histochemicznej Mucykarmin, do wykrywania kwaśnych mukopolisacharydów, op. na 100 testów**</t>
  </si>
  <si>
    <t>39</t>
  </si>
  <si>
    <t>Zestaw odczynników do szybkiej diagnostyki histochemicznej, do oznaczania tkanek miękkich Movat^s Pentachrome, op. na 100 testów**</t>
  </si>
  <si>
    <t>40</t>
  </si>
  <si>
    <t>Zestaw odczynników do szybkiej diagnostyki histochemicznej, do diagnostyki włókien sprężystych Reticulin, op. na 100 testów**</t>
  </si>
  <si>
    <t>41</t>
  </si>
  <si>
    <t>Zestaw odczynników do szybkiej diagnostyki histochemicznej, do diagnostyki amyloidu, op. na 100 testów**</t>
  </si>
  <si>
    <t>42</t>
  </si>
  <si>
    <t>Zestaw odczynników do szybkiej diagnostyki histochemicznej Giemza, do diagnostyki H. Pylori op. na 100 testów**</t>
  </si>
  <si>
    <t>** Zamawiający wymaga instrukcji w języku polskim</t>
  </si>
  <si>
    <t>Zestaw do przygotowanaia cytobloków parafinowych z materiałów cytologicznych, skąpokomórkowych, op. na 50 procedur</t>
  </si>
  <si>
    <t>Furosemide inj. 0,02 g/2 ml * 50 amp.</t>
  </si>
  <si>
    <t>Metamizole sodium inj. 1 g/2 ml * 10 amp.</t>
  </si>
  <si>
    <t>Metamizole sodium inj. 2,5 g/5 ml * 10 amp.</t>
  </si>
  <si>
    <t>Metronidazole inj. 0,5 % * 40 fl. a  100 ml</t>
  </si>
  <si>
    <t>Pakiet nr 11</t>
  </si>
  <si>
    <t>Vancomycin inj. 1 g * 5 fiol. / lek zarejestrowany w doustnym leczeniu zapaleniu jelita cienkiego i okrężnicy, wywołane Clostridium difficile i określoną trwałością po przygotowaniu roztworu do 24 godzin w temp. 2-8ºC.</t>
  </si>
  <si>
    <t xml:space="preserve">Urokinaza 25 000 j.+Taurolidine+Cytrynian sodu * 5 fiol. a 5 ml </t>
  </si>
  <si>
    <t>Jednorazowy sterylny zestaw do automatycznego wstrzykiwacza kontrastu MEDRAD SPECTRIS SOLARIS zawierający: wkłady o poj.65 i 115 ml, ostrze typu mini spike x 2, złącze niskiego ciśnienia z trójnikiem ,,T'' i zaworkiem antyzwrotnymo wytrzymałości 350 PSI i długości +/- 250 cm.</t>
  </si>
  <si>
    <t>Methylthioninium chloride inj. 5 mg/1 ml * 5 amp. a 2 ml</t>
  </si>
  <si>
    <t>Fartuch medyczny z włókniny polipropylenowej o gramaturze min. 23g/m2, wizytacyjny niejałowy, rękaw zakończony lekko ściągającą gumką lub mankietem dzianinowym</t>
  </si>
  <si>
    <t>Fartuch medyczny z włókniny polipropylenowej o gramaturze min.  40g/m2, niejałowy, rękaw zakończony mankietem dzianinowym, rozmiary L, XL.</t>
  </si>
  <si>
    <r>
      <t xml:space="preserve">Maseczka niejałowa – spełniająca </t>
    </r>
    <r>
      <rPr>
        <u val="single"/>
        <sz val="8"/>
        <rFont val="Verdana"/>
        <family val="2"/>
      </rPr>
      <t>min. wymagania dla Typu I</t>
    </r>
    <r>
      <rPr>
        <sz val="8"/>
        <rFont val="Verdana"/>
        <family val="2"/>
      </rPr>
      <t xml:space="preserve"> zgodnie z PN-EN 14683 ; Na opakowaniu zbiorczym wymagane jest oznaczenie zgodne z wymaganiami PN-EN 14683 – Punkt 7 ( Oznakowanie ... )</t>
    </r>
  </si>
  <si>
    <r>
      <t>Koszula operacyjna SMS, włókninowa</t>
    </r>
    <r>
      <rPr>
        <b/>
        <sz val="8"/>
        <rFont val="Verdana"/>
        <family val="2"/>
      </rPr>
      <t>, nieprześwitująca,</t>
    </r>
    <r>
      <rPr>
        <sz val="8"/>
        <rFont val="Verdana"/>
        <family val="2"/>
      </rPr>
      <t xml:space="preserve"> niepyląca, odporna na urazy mechaniczne, krótki rękaw, zapięcie na plecach - rzep lub troki, długość przynajmniej do kolan, gram. 35 g/ m2, rozmiar XXL, XL, L, M (szerokość koszuli XXL nie mniejsza niż 140 cm). Kolor granatowy bądź ciemno niebieski.</t>
    </r>
  </si>
  <si>
    <r>
      <t>Kasetka do zatapiania, bez przykrywki,</t>
    </r>
    <r>
      <rPr>
        <b/>
        <sz val="8"/>
        <color indexed="8"/>
        <rFont val="Verdana"/>
        <family val="2"/>
      </rPr>
      <t xml:space="preserve"> kwadratowe otworki</t>
    </r>
    <r>
      <rPr>
        <sz val="8"/>
        <color indexed="8"/>
        <rFont val="Verdana"/>
        <family val="2"/>
      </rPr>
      <t xml:space="preserve">  * 1000 szt.</t>
    </r>
  </si>
  <si>
    <t>Pakiet nr 1 – Czepki, maski</t>
  </si>
  <si>
    <t>Pakiet nr 2 – Fartuchy ochronne i ubrania operacyjne</t>
  </si>
  <si>
    <t>Pakiet nr 3 - Zestawy laryngologiczne</t>
  </si>
  <si>
    <t>Pakiet nr 4 - Akcesoria pomocnicze sterylne</t>
  </si>
  <si>
    <t xml:space="preserve">PAKIET nr 5 - Opatrunki hydrokoloidowe, hydrożelowe i alginianowe </t>
  </si>
  <si>
    <t>Pakiet nr 6</t>
  </si>
  <si>
    <t>Pakiet nr 7</t>
  </si>
  <si>
    <t>Pakiet nr 8</t>
  </si>
  <si>
    <t>Pakiet nr 9</t>
  </si>
  <si>
    <t>Pakiet nr 10</t>
  </si>
  <si>
    <t>Pakiet nr 12</t>
  </si>
  <si>
    <r>
      <t xml:space="preserve">Załącznik nr 4 </t>
    </r>
    <r>
      <rPr>
        <sz val="8"/>
        <rFont val="Verdana"/>
        <family val="2"/>
      </rPr>
      <t>do SWZ</t>
    </r>
  </si>
  <si>
    <t>St. VAT</t>
  </si>
  <si>
    <t>Producent / nazwa leku</t>
  </si>
  <si>
    <t>Octan glatirameru inj. 40 mg/1 ml * 12 ampułko-strzykawek **</t>
  </si>
  <si>
    <t xml:space="preserve">               **Dostawa produktu leczniczego w ramach programu lekowego (wymagany produkt z kodem EAN refundowany przez NFZ)</t>
  </si>
  <si>
    <t>Pakiet nr 13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</si>
</sst>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\ #,##0.00&quot; zł &quot;;\-#,##0.00&quot; zł &quot;;&quot; -&quot;#&quot; zł &quot;;@\ 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11"/>
      <color indexed="8"/>
      <name val="Calibri1"/>
      <family val="0"/>
    </font>
    <font>
      <b/>
      <sz val="8"/>
      <color indexed="12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u val="single"/>
      <sz val="8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9" fillId="0" borderId="0">
      <alignment/>
      <protection/>
    </xf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211">
    <xf numFmtId="0" fontId="0" fillId="0" borderId="0" xfId="0" applyAlignment="1">
      <alignment/>
    </xf>
    <xf numFmtId="4" fontId="22" fillId="0" borderId="2" xfId="0" applyNumberFormat="1" applyFont="1" applyBorder="1" applyAlignment="1">
      <alignment horizontal="left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left" vertical="center" wrapText="1"/>
    </xf>
    <xf numFmtId="4" fontId="22" fillId="0" borderId="0" xfId="0" applyNumberFormat="1" applyFont="1" applyAlignment="1">
      <alignment horizontal="left" vertical="center" wrapText="1"/>
    </xf>
    <xf numFmtId="4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0" fontId="23" fillId="0" borderId="0" xfId="0" applyFont="1" applyAlignment="1">
      <alignment vertical="top" wrapText="1"/>
    </xf>
    <xf numFmtId="2" fontId="23" fillId="0" borderId="0" xfId="0" applyNumberFormat="1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4" borderId="10" xfId="0" applyFont="1" applyFill="1" applyBorder="1" applyAlignment="1">
      <alignment horizontal="center" vertical="top" wrapText="1"/>
    </xf>
    <xf numFmtId="0" fontId="24" fillId="4" borderId="10" xfId="0" applyFont="1" applyFill="1" applyBorder="1" applyAlignment="1">
      <alignment vertical="top" wrapText="1"/>
    </xf>
    <xf numFmtId="0" fontId="24" fillId="4" borderId="10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18" borderId="10" xfId="0" applyFont="1" applyFill="1" applyBorder="1" applyAlignment="1">
      <alignment horizontal="center" vertical="center" wrapText="1"/>
    </xf>
    <xf numFmtId="2" fontId="24" fillId="0" borderId="12" xfId="0" applyNumberFormat="1" applyFont="1" applyFill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Alignment="1">
      <alignment vertical="top" wrapText="1"/>
    </xf>
    <xf numFmtId="2" fontId="24" fillId="0" borderId="13" xfId="0" applyNumberFormat="1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Fill="1" applyAlignment="1">
      <alignment vertical="top" wrapText="1"/>
    </xf>
    <xf numFmtId="2" fontId="23" fillId="4" borderId="10" xfId="0" applyNumberFormat="1" applyFont="1" applyFill="1" applyBorder="1" applyAlignment="1">
      <alignment horizontal="center" vertical="top" wrapText="1"/>
    </xf>
    <xf numFmtId="0" fontId="23" fillId="4" borderId="0" xfId="0" applyFont="1" applyFill="1" applyBorder="1" applyAlignment="1">
      <alignment horizontal="center" vertical="top" wrapText="1"/>
    </xf>
    <xf numFmtId="2" fontId="23" fillId="4" borderId="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/>
    </xf>
    <xf numFmtId="0" fontId="23" fillId="4" borderId="11" xfId="0" applyFont="1" applyFill="1" applyBorder="1" applyAlignment="1">
      <alignment horizontal="center" vertical="top" wrapText="1"/>
    </xf>
    <xf numFmtId="49" fontId="23" fillId="4" borderId="11" xfId="0" applyNumberFormat="1" applyFont="1" applyFill="1" applyBorder="1" applyAlignment="1">
      <alignment horizontal="center" vertical="top" wrapText="1"/>
    </xf>
    <xf numFmtId="2" fontId="23" fillId="4" borderId="11" xfId="0" applyNumberFormat="1" applyFont="1" applyFill="1" applyBorder="1" applyAlignment="1">
      <alignment horizontal="center" vertical="top" wrapText="1"/>
    </xf>
    <xf numFmtId="49" fontId="24" fillId="4" borderId="10" xfId="0" applyNumberFormat="1" applyFont="1" applyFill="1" applyBorder="1" applyAlignment="1">
      <alignment horizontal="center" vertical="top" wrapText="1"/>
    </xf>
    <xf numFmtId="4" fontId="24" fillId="4" borderId="10" xfId="0" applyNumberFormat="1" applyFont="1" applyFill="1" applyBorder="1" applyAlignment="1">
      <alignment horizontal="center" vertical="top" wrapText="1"/>
    </xf>
    <xf numFmtId="2" fontId="24" fillId="4" borderId="10" xfId="0" applyNumberFormat="1" applyFont="1" applyFill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center" wrapText="1"/>
    </xf>
    <xf numFmtId="0" fontId="24" fillId="4" borderId="11" xfId="0" applyFont="1" applyFill="1" applyBorder="1" applyAlignment="1">
      <alignment vertical="top" wrapText="1"/>
    </xf>
    <xf numFmtId="49" fontId="24" fillId="4" borderId="11" xfId="0" applyNumberFormat="1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vertical="top" wrapText="1"/>
    </xf>
    <xf numFmtId="0" fontId="24" fillId="0" borderId="12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18" borderId="0" xfId="0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166" fontId="23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center" wrapText="1"/>
    </xf>
    <xf numFmtId="0" fontId="23" fillId="18" borderId="11" xfId="0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center" vertical="center" wrapText="1"/>
    </xf>
    <xf numFmtId="166" fontId="23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3" fontId="24" fillId="18" borderId="10" xfId="0" applyNumberFormat="1" applyFont="1" applyFill="1" applyBorder="1" applyAlignment="1">
      <alignment horizontal="center" vertical="center" wrapText="1"/>
    </xf>
    <xf numFmtId="9" fontId="24" fillId="0" borderId="10" xfId="0" applyNumberFormat="1" applyFont="1" applyFill="1" applyBorder="1" applyAlignment="1">
      <alignment horizontal="center" vertical="center" wrapText="1"/>
    </xf>
    <xf numFmtId="9" fontId="24" fillId="0" borderId="11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3" fontId="24" fillId="0" borderId="16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18" borderId="0" xfId="0" applyFont="1" applyFill="1" applyAlignment="1">
      <alignment horizontal="center" vertical="center" wrapText="1"/>
    </xf>
    <xf numFmtId="2" fontId="23" fillId="0" borderId="11" xfId="0" applyNumberFormat="1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" fontId="22" fillId="0" borderId="13" xfId="0" applyNumberFormat="1" applyFont="1" applyBorder="1" applyAlignment="1">
      <alignment horizontal="center" vertical="center" wrapText="1"/>
    </xf>
    <xf numFmtId="167" fontId="20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2" fillId="0" borderId="16" xfId="0" applyNumberFormat="1" applyFont="1" applyFill="1" applyBorder="1" applyAlignment="1">
      <alignment horizontal="left" vertical="center" wrapText="1"/>
    </xf>
    <xf numFmtId="4" fontId="22" fillId="0" borderId="16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4" fontId="22" fillId="0" borderId="16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" fontId="22" fillId="0" borderId="16" xfId="0" applyNumberFormat="1" applyFont="1" applyBorder="1" applyAlignment="1">
      <alignment horizontal="left" vertical="center" wrapText="1"/>
    </xf>
    <xf numFmtId="4" fontId="22" fillId="0" borderId="12" xfId="0" applyNumberFormat="1" applyFont="1" applyBorder="1" applyAlignment="1">
      <alignment horizontal="left" vertical="center" wrapText="1"/>
    </xf>
    <xf numFmtId="4" fontId="22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" fontId="22" fillId="0" borderId="13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left" vertical="center" wrapText="1"/>
    </xf>
    <xf numFmtId="4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4" fontId="22" fillId="0" borderId="14" xfId="0" applyNumberFormat="1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4" fontId="22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" fontId="20" fillId="0" borderId="0" xfId="0" applyNumberFormat="1" applyFont="1" applyFill="1" applyAlignment="1">
      <alignment horizontal="center" vertical="center" wrapText="1"/>
    </xf>
    <xf numFmtId="0" fontId="24" fillId="0" borderId="17" xfId="0" applyFont="1" applyFill="1" applyBorder="1" applyAlignment="1">
      <alignment vertical="top" wrapText="1"/>
    </xf>
    <xf numFmtId="2" fontId="23" fillId="0" borderId="12" xfId="0" applyNumberFormat="1" applyFont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49" fontId="23" fillId="4" borderId="12" xfId="0" applyNumberFormat="1" applyFont="1" applyFill="1" applyBorder="1" applyAlignment="1">
      <alignment horizontal="center" vertical="center" wrapText="1"/>
    </xf>
    <xf numFmtId="2" fontId="23" fillId="4" borderId="12" xfId="0" applyNumberFormat="1" applyFont="1" applyFill="1" applyBorder="1" applyAlignment="1">
      <alignment horizontal="center" vertical="center" wrapText="1"/>
    </xf>
    <xf numFmtId="0" fontId="24" fillId="4" borderId="12" xfId="0" applyNumberFormat="1" applyFont="1" applyFill="1" applyBorder="1" applyAlignment="1">
      <alignment horizontal="center" vertical="center" wrapText="1"/>
    </xf>
    <xf numFmtId="4" fontId="24" fillId="4" borderId="12" xfId="0" applyNumberFormat="1" applyFont="1" applyFill="1" applyBorder="1" applyAlignment="1">
      <alignment horizontal="center" vertical="center" wrapText="1"/>
    </xf>
    <xf numFmtId="2" fontId="24" fillId="4" borderId="12" xfId="0" applyNumberFormat="1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vertical="top" wrapText="1"/>
    </xf>
    <xf numFmtId="2" fontId="24" fillId="0" borderId="12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vertical="center" wrapText="1"/>
    </xf>
    <xf numFmtId="49" fontId="24" fillId="4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/>
    </xf>
    <xf numFmtId="0" fontId="24" fillId="4" borderId="12" xfId="0" applyFont="1" applyFill="1" applyBorder="1" applyAlignment="1">
      <alignment horizontal="left" vertical="top" wrapText="1"/>
    </xf>
    <xf numFmtId="0" fontId="24" fillId="18" borderId="12" xfId="0" applyFont="1" applyFill="1" applyBorder="1" applyAlignment="1">
      <alignment horizontal="center" vertical="center" wrapText="1"/>
    </xf>
    <xf numFmtId="9" fontId="24" fillId="0" borderId="12" xfId="0" applyNumberFormat="1" applyFont="1" applyFill="1" applyBorder="1" applyAlignment="1">
      <alignment horizontal="center" vertical="top" wrapText="1"/>
    </xf>
    <xf numFmtId="0" fontId="23" fillId="4" borderId="12" xfId="0" applyFont="1" applyFill="1" applyBorder="1" applyAlignment="1">
      <alignment horizontal="center" vertical="top" wrapText="1"/>
    </xf>
    <xf numFmtId="2" fontId="23" fillId="4" borderId="12" xfId="0" applyNumberFormat="1" applyFont="1" applyFill="1" applyBorder="1" applyAlignment="1">
      <alignment horizontal="center" vertical="top" wrapText="1"/>
    </xf>
    <xf numFmtId="0" fontId="24" fillId="4" borderId="10" xfId="0" applyFont="1" applyFill="1" applyBorder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" fontId="21" fillId="19" borderId="10" xfId="0" applyNumberFormat="1" applyFont="1" applyFill="1" applyBorder="1" applyAlignment="1">
      <alignment horizontal="center" vertical="center" wrapText="1"/>
    </xf>
    <xf numFmtId="0" fontId="21" fillId="19" borderId="10" xfId="0" applyFont="1" applyFill="1" applyBorder="1" applyAlignment="1">
      <alignment horizontal="center" vertical="center" wrapText="1"/>
    </xf>
    <xf numFmtId="167" fontId="21" fillId="20" borderId="10" xfId="0" applyNumberFormat="1" applyFont="1" applyFill="1" applyBorder="1" applyAlignment="1">
      <alignment horizontal="center" vertical="center" wrapText="1"/>
    </xf>
    <xf numFmtId="4" fontId="21" fillId="19" borderId="13" xfId="0" applyNumberFormat="1" applyFont="1" applyFill="1" applyBorder="1" applyAlignment="1">
      <alignment horizontal="center" vertical="center" wrapText="1"/>
    </xf>
    <xf numFmtId="4" fontId="21" fillId="21" borderId="10" xfId="0" applyNumberFormat="1" applyFont="1" applyFill="1" applyBorder="1" applyAlignment="1">
      <alignment horizontal="center" vertical="center" wrapText="1"/>
    </xf>
    <xf numFmtId="0" fontId="21" fillId="21" borderId="10" xfId="0" applyFont="1" applyFill="1" applyBorder="1" applyAlignment="1">
      <alignment horizontal="center" vertical="center" wrapText="1"/>
    </xf>
    <xf numFmtId="167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167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167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center" vertical="center" wrapText="1"/>
    </xf>
    <xf numFmtId="4" fontId="21" fillId="20" borderId="10" xfId="0" applyNumberFormat="1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167" fontId="21" fillId="21" borderId="10" xfId="0" applyNumberFormat="1" applyFont="1" applyFill="1" applyBorder="1" applyAlignment="1">
      <alignment horizontal="center" vertical="center" wrapText="1"/>
    </xf>
    <xf numFmtId="167" fontId="23" fillId="21" borderId="10" xfId="0" applyNumberFormat="1" applyFont="1" applyFill="1" applyBorder="1" applyAlignment="1">
      <alignment horizontal="center" vertical="center" wrapText="1"/>
    </xf>
    <xf numFmtId="4" fontId="22" fillId="0" borderId="18" xfId="0" applyNumberFormat="1" applyFont="1" applyFill="1" applyBorder="1" applyAlignment="1">
      <alignment horizontal="center" vertical="center" wrapText="1"/>
    </xf>
    <xf numFmtId="4" fontId="21" fillId="20" borderId="16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vertical="center" wrapText="1"/>
    </xf>
    <xf numFmtId="4" fontId="22" fillId="0" borderId="19" xfId="0" applyNumberFormat="1" applyFont="1" applyBorder="1" applyAlignment="1">
      <alignment horizontal="center" vertical="center" wrapText="1"/>
    </xf>
    <xf numFmtId="4" fontId="22" fillId="0" borderId="20" xfId="0" applyNumberFormat="1" applyFont="1" applyBorder="1" applyAlignment="1">
      <alignment horizontal="center" vertical="center" wrapText="1"/>
    </xf>
    <xf numFmtId="4" fontId="22" fillId="0" borderId="20" xfId="0" applyNumberFormat="1" applyFont="1" applyFill="1" applyBorder="1" applyAlignment="1">
      <alignment horizontal="center" vertical="center" wrapText="1"/>
    </xf>
    <xf numFmtId="4" fontId="22" fillId="0" borderId="21" xfId="0" applyNumberFormat="1" applyFont="1" applyFill="1" applyBorder="1" applyAlignment="1">
      <alignment horizontal="center" vertical="center" wrapText="1"/>
    </xf>
    <xf numFmtId="4" fontId="21" fillId="19" borderId="19" xfId="0" applyNumberFormat="1" applyFont="1" applyFill="1" applyBorder="1" applyAlignment="1">
      <alignment horizontal="center" vertical="center" wrapText="1"/>
    </xf>
    <xf numFmtId="4" fontId="22" fillId="0" borderId="21" xfId="0" applyNumberFormat="1" applyFont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top" wrapText="1"/>
    </xf>
    <xf numFmtId="0" fontId="23" fillId="4" borderId="12" xfId="0" applyFont="1" applyFill="1" applyBorder="1" applyAlignment="1">
      <alignment horizontal="center" vertical="top" wrapText="1"/>
    </xf>
    <xf numFmtId="0" fontId="23" fillId="22" borderId="12" xfId="0" applyFont="1" applyFill="1" applyBorder="1" applyAlignment="1">
      <alignment horizontal="left"/>
    </xf>
    <xf numFmtId="0" fontId="23" fillId="23" borderId="12" xfId="0" applyFont="1" applyFill="1" applyBorder="1" applyAlignment="1">
      <alignment horizontal="left" vertical="top" wrapText="1"/>
    </xf>
    <xf numFmtId="0" fontId="23" fillId="24" borderId="12" xfId="0" applyFont="1" applyFill="1" applyBorder="1" applyAlignment="1">
      <alignment horizontal="left" vertical="top" wrapText="1"/>
    </xf>
    <xf numFmtId="49" fontId="23" fillId="22" borderId="10" xfId="0" applyNumberFormat="1" applyFont="1" applyFill="1" applyBorder="1" applyAlignment="1">
      <alignment horizontal="left" vertical="center" wrapText="1"/>
    </xf>
    <xf numFmtId="0" fontId="23" fillId="22" borderId="22" xfId="0" applyFont="1" applyFill="1" applyBorder="1" applyAlignment="1">
      <alignment horizontal="left" vertical="top" wrapText="1"/>
    </xf>
    <xf numFmtId="0" fontId="23" fillId="22" borderId="23" xfId="0" applyFont="1" applyFill="1" applyBorder="1" applyAlignment="1">
      <alignment horizontal="left" vertical="top" wrapText="1"/>
    </xf>
    <xf numFmtId="0" fontId="23" fillId="22" borderId="24" xfId="0" applyFont="1" applyFill="1" applyBorder="1" applyAlignment="1">
      <alignment horizontal="left" vertical="top" wrapText="1"/>
    </xf>
    <xf numFmtId="0" fontId="23" fillId="4" borderId="15" xfId="0" applyFont="1" applyFill="1" applyBorder="1" applyAlignment="1">
      <alignment horizontal="center" vertical="top" wrapText="1"/>
    </xf>
    <xf numFmtId="0" fontId="23" fillId="4" borderId="25" xfId="0" applyFont="1" applyFill="1" applyBorder="1" applyAlignment="1">
      <alignment horizontal="center" vertical="top" wrapText="1"/>
    </xf>
    <xf numFmtId="0" fontId="23" fillId="4" borderId="26" xfId="0" applyFont="1" applyFill="1" applyBorder="1" applyAlignment="1">
      <alignment horizontal="center" vertical="top" wrapText="1"/>
    </xf>
    <xf numFmtId="49" fontId="23" fillId="9" borderId="10" xfId="0" applyNumberFormat="1" applyFont="1" applyFill="1" applyBorder="1" applyAlignment="1">
      <alignment horizontal="left" vertical="center" wrapText="1"/>
    </xf>
    <xf numFmtId="2" fontId="23" fillId="0" borderId="0" xfId="0" applyNumberFormat="1" applyFont="1" applyBorder="1" applyAlignment="1">
      <alignment horizontal="right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23" fillId="22" borderId="27" xfId="0" applyFont="1" applyFill="1" applyBorder="1" applyAlignment="1">
      <alignment horizontal="left" vertical="top" wrapText="1"/>
    </xf>
    <xf numFmtId="0" fontId="23" fillId="22" borderId="28" xfId="0" applyFont="1" applyFill="1" applyBorder="1" applyAlignment="1">
      <alignment horizontal="left" vertical="top" wrapText="1"/>
    </xf>
    <xf numFmtId="0" fontId="23" fillId="22" borderId="29" xfId="0" applyFont="1" applyFill="1" applyBorder="1" applyAlignment="1">
      <alignment horizontal="left" vertical="top" wrapText="1"/>
    </xf>
    <xf numFmtId="0" fontId="23" fillId="4" borderId="13" xfId="0" applyFont="1" applyFill="1" applyBorder="1" applyAlignment="1">
      <alignment horizontal="center" vertical="top" wrapText="1"/>
    </xf>
    <xf numFmtId="0" fontId="23" fillId="4" borderId="30" xfId="0" applyFont="1" applyFill="1" applyBorder="1" applyAlignment="1">
      <alignment horizontal="center" vertical="top" wrapText="1"/>
    </xf>
    <xf numFmtId="0" fontId="23" fillId="4" borderId="14" xfId="0" applyFont="1" applyFill="1" applyBorder="1" applyAlignment="1">
      <alignment horizontal="center" vertical="top" wrapText="1"/>
    </xf>
    <xf numFmtId="49" fontId="23" fillId="25" borderId="10" xfId="0" applyNumberFormat="1" applyFont="1" applyFill="1" applyBorder="1" applyAlignment="1">
      <alignment horizontal="left" vertical="center" wrapText="1"/>
    </xf>
    <xf numFmtId="49" fontId="23" fillId="25" borderId="16" xfId="0" applyNumberFormat="1" applyFont="1" applyFill="1" applyBorder="1" applyAlignment="1">
      <alignment horizontal="left" vertical="center" wrapText="1"/>
    </xf>
    <xf numFmtId="49" fontId="23" fillId="26" borderId="10" xfId="0" applyNumberFormat="1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49" fontId="21" fillId="21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167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4" fontId="23" fillId="0" borderId="11" xfId="0" applyNumberFormat="1" applyFont="1" applyBorder="1" applyAlignment="1">
      <alignment horizontal="center"/>
    </xf>
    <xf numFmtId="167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4"/>
  <sheetViews>
    <sheetView tabSelected="1" zoomScale="87" zoomScaleNormal="87" zoomScaleSheetLayoutView="71" zoomScalePageLayoutView="0" workbookViewId="0" topLeftCell="A1">
      <selection activeCell="L141" sqref="L141"/>
    </sheetView>
  </sheetViews>
  <sheetFormatPr defaultColWidth="9.140625" defaultRowHeight="12.75"/>
  <cols>
    <col min="1" max="1" width="5.00390625" style="24" customWidth="1"/>
    <col min="2" max="2" width="54.8515625" style="22" customWidth="1"/>
    <col min="3" max="3" width="11.421875" style="22" customWidth="1"/>
    <col min="4" max="4" width="10.57421875" style="22" customWidth="1"/>
    <col min="5" max="6" width="13.57421875" style="22" customWidth="1"/>
    <col min="7" max="7" width="15.140625" style="22" customWidth="1"/>
    <col min="8" max="8" width="15.8515625" style="22" customWidth="1"/>
    <col min="9" max="9" width="18.00390625" style="22" customWidth="1"/>
    <col min="10" max="10" width="19.7109375" style="22" customWidth="1"/>
    <col min="11" max="16384" width="9.140625" style="22" customWidth="1"/>
  </cols>
  <sheetData>
    <row r="2" spans="1:9" ht="12.75" customHeight="1">
      <c r="A2" s="142"/>
      <c r="B2" s="19"/>
      <c r="C2" s="19"/>
      <c r="D2" s="19"/>
      <c r="E2" s="20"/>
      <c r="F2" s="21"/>
      <c r="G2" s="191" t="s">
        <v>186</v>
      </c>
      <c r="H2" s="191"/>
      <c r="I2" s="191"/>
    </row>
    <row r="3" spans="1:9" ht="12.75" customHeight="1">
      <c r="A3" s="192" t="s">
        <v>38</v>
      </c>
      <c r="B3" s="192"/>
      <c r="C3" s="192"/>
      <c r="D3" s="192"/>
      <c r="E3" s="192"/>
      <c r="F3" s="192"/>
      <c r="G3" s="192"/>
      <c r="H3" s="192"/>
      <c r="I3" s="192"/>
    </row>
    <row r="4" spans="1:9" ht="10.5">
      <c r="A4" s="193" t="s">
        <v>39</v>
      </c>
      <c r="B4" s="193"/>
      <c r="C4" s="193"/>
      <c r="D4" s="193"/>
      <c r="E4" s="193"/>
      <c r="F4" s="193"/>
      <c r="G4" s="193"/>
      <c r="H4" s="193"/>
      <c r="I4" s="193"/>
    </row>
    <row r="6" spans="1:9" ht="12.75" customHeight="1">
      <c r="A6" s="182" t="s">
        <v>175</v>
      </c>
      <c r="B6" s="182"/>
      <c r="C6" s="182"/>
      <c r="D6" s="182"/>
      <c r="E6" s="182"/>
      <c r="F6" s="182"/>
      <c r="G6" s="182"/>
      <c r="H6" s="182"/>
      <c r="I6" s="182"/>
    </row>
    <row r="7" spans="1:9" s="24" customFormat="1" ht="31.5">
      <c r="A7" s="121" t="s">
        <v>40</v>
      </c>
      <c r="B7" s="54" t="s">
        <v>11</v>
      </c>
      <c r="C7" s="116" t="s">
        <v>42</v>
      </c>
      <c r="D7" s="115" t="s">
        <v>43</v>
      </c>
      <c r="E7" s="117" t="s">
        <v>44</v>
      </c>
      <c r="F7" s="115" t="s">
        <v>45</v>
      </c>
      <c r="G7" s="117" t="s">
        <v>46</v>
      </c>
      <c r="H7" s="115" t="s">
        <v>47</v>
      </c>
      <c r="I7" s="115" t="s">
        <v>48</v>
      </c>
    </row>
    <row r="8" spans="1:9" ht="31.5">
      <c r="A8" s="121">
        <v>1</v>
      </c>
      <c r="B8" s="122" t="s">
        <v>52</v>
      </c>
      <c r="C8" s="125" t="s">
        <v>8</v>
      </c>
      <c r="D8" s="119"/>
      <c r="E8" s="120">
        <f aca="true" t="shared" si="0" ref="E8:E14">C8*D8</f>
        <v>0</v>
      </c>
      <c r="F8" s="121">
        <v>8</v>
      </c>
      <c r="G8" s="120">
        <f aca="true" t="shared" si="1" ref="G8:G14">E8*1.08</f>
        <v>0</v>
      </c>
      <c r="H8" s="122"/>
      <c r="I8" s="122"/>
    </row>
    <row r="9" spans="1:9" ht="34.5" customHeight="1">
      <c r="A9" s="121">
        <v>2</v>
      </c>
      <c r="B9" s="122" t="s">
        <v>53</v>
      </c>
      <c r="C9" s="125" t="s">
        <v>34</v>
      </c>
      <c r="D9" s="119"/>
      <c r="E9" s="120">
        <f t="shared" si="0"/>
        <v>0</v>
      </c>
      <c r="F9" s="121">
        <v>8</v>
      </c>
      <c r="G9" s="120">
        <f t="shared" si="1"/>
        <v>0</v>
      </c>
      <c r="H9" s="122"/>
      <c r="I9" s="122"/>
    </row>
    <row r="10" spans="1:9" ht="21">
      <c r="A10" s="121">
        <v>3</v>
      </c>
      <c r="B10" s="122" t="s">
        <v>54</v>
      </c>
      <c r="C10" s="125" t="s">
        <v>36</v>
      </c>
      <c r="D10" s="119"/>
      <c r="E10" s="120">
        <f t="shared" si="0"/>
        <v>0</v>
      </c>
      <c r="F10" s="121">
        <v>8</v>
      </c>
      <c r="G10" s="120">
        <f t="shared" si="1"/>
        <v>0</v>
      </c>
      <c r="H10" s="122"/>
      <c r="I10" s="122"/>
    </row>
    <row r="11" spans="1:9" s="34" customFormat="1" ht="21" customHeight="1">
      <c r="A11" s="79">
        <v>4</v>
      </c>
      <c r="B11" s="126" t="s">
        <v>55</v>
      </c>
      <c r="C11" s="127" t="s">
        <v>35</v>
      </c>
      <c r="D11" s="128"/>
      <c r="E11" s="123">
        <f t="shared" si="0"/>
        <v>0</v>
      </c>
      <c r="F11" s="79">
        <v>8</v>
      </c>
      <c r="G11" s="123">
        <f t="shared" si="1"/>
        <v>0</v>
      </c>
      <c r="H11" s="126"/>
      <c r="I11" s="126"/>
    </row>
    <row r="12" spans="1:9" ht="31.5">
      <c r="A12" s="79">
        <v>5</v>
      </c>
      <c r="B12" s="61" t="s">
        <v>50</v>
      </c>
      <c r="C12" s="121">
        <v>3000</v>
      </c>
      <c r="D12" s="128"/>
      <c r="E12" s="123">
        <f>C12*D12</f>
        <v>0</v>
      </c>
      <c r="F12" s="121">
        <v>8</v>
      </c>
      <c r="G12" s="123">
        <f>E12*1.08</f>
        <v>0</v>
      </c>
      <c r="H12" s="129"/>
      <c r="I12" s="129"/>
    </row>
    <row r="13" spans="1:9" ht="42">
      <c r="A13" s="121">
        <v>6</v>
      </c>
      <c r="B13" s="130" t="s">
        <v>172</v>
      </c>
      <c r="C13" s="118">
        <v>40000</v>
      </c>
      <c r="D13" s="119"/>
      <c r="E13" s="120">
        <f t="shared" si="0"/>
        <v>0</v>
      </c>
      <c r="F13" s="121">
        <v>8</v>
      </c>
      <c r="G13" s="120">
        <f t="shared" si="1"/>
        <v>0</v>
      </c>
      <c r="H13" s="122"/>
      <c r="I13" s="122"/>
    </row>
    <row r="14" spans="1:9" ht="42">
      <c r="A14" s="121">
        <v>7</v>
      </c>
      <c r="B14" s="130" t="s">
        <v>56</v>
      </c>
      <c r="C14" s="118">
        <v>10000</v>
      </c>
      <c r="D14" s="119"/>
      <c r="E14" s="120">
        <f t="shared" si="0"/>
        <v>0</v>
      </c>
      <c r="F14" s="121">
        <v>8</v>
      </c>
      <c r="G14" s="120">
        <f t="shared" si="1"/>
        <v>0</v>
      </c>
      <c r="H14" s="122"/>
      <c r="I14" s="122"/>
    </row>
    <row r="15" spans="1:10" s="38" customFormat="1" ht="36" customHeight="1">
      <c r="A15" s="79">
        <v>8</v>
      </c>
      <c r="B15" s="122" t="s">
        <v>6</v>
      </c>
      <c r="C15" s="131">
        <v>5</v>
      </c>
      <c r="D15" s="123"/>
      <c r="E15" s="123">
        <f>D15*C15</f>
        <v>0</v>
      </c>
      <c r="F15" s="121">
        <v>8</v>
      </c>
      <c r="G15" s="123">
        <f>E15*1.08</f>
        <v>0</v>
      </c>
      <c r="H15" s="132"/>
      <c r="I15" s="36"/>
      <c r="J15" s="37"/>
    </row>
    <row r="16" spans="1:10" s="38" customFormat="1" ht="39.75" customHeight="1">
      <c r="A16" s="79">
        <v>9</v>
      </c>
      <c r="B16" s="122" t="s">
        <v>7</v>
      </c>
      <c r="C16" s="131">
        <v>5</v>
      </c>
      <c r="D16" s="123"/>
      <c r="E16" s="123">
        <f>D16*C16</f>
        <v>0</v>
      </c>
      <c r="F16" s="121">
        <v>8</v>
      </c>
      <c r="G16" s="123">
        <f>E16*1.08</f>
        <v>0</v>
      </c>
      <c r="H16" s="132"/>
      <c r="I16" s="36"/>
      <c r="J16" s="37"/>
    </row>
    <row r="17" spans="1:10" s="43" customFormat="1" ht="42">
      <c r="A17" s="79">
        <v>10</v>
      </c>
      <c r="B17" s="61" t="s">
        <v>5</v>
      </c>
      <c r="C17" s="40">
        <v>80</v>
      </c>
      <c r="D17" s="128"/>
      <c r="E17" s="123">
        <f>C17*D17</f>
        <v>0</v>
      </c>
      <c r="F17" s="121">
        <v>8</v>
      </c>
      <c r="G17" s="123">
        <f>E17*1.08</f>
        <v>0</v>
      </c>
      <c r="H17" s="132"/>
      <c r="I17" s="36"/>
      <c r="J17" s="42"/>
    </row>
    <row r="18" spans="1:9" ht="12.75" customHeight="1">
      <c r="A18" s="179" t="s">
        <v>51</v>
      </c>
      <c r="B18" s="179"/>
      <c r="C18" s="179"/>
      <c r="D18" s="179"/>
      <c r="E18" s="134">
        <f>SUM(E8:E17)</f>
        <v>0</v>
      </c>
      <c r="F18" s="133" t="s">
        <v>49</v>
      </c>
      <c r="G18" s="134">
        <f>SUM(G8:G17)</f>
        <v>0</v>
      </c>
      <c r="H18" s="133" t="s">
        <v>49</v>
      </c>
      <c r="I18" s="133" t="s">
        <v>49</v>
      </c>
    </row>
    <row r="19" spans="1:9" ht="10.5">
      <c r="A19" s="143"/>
      <c r="B19" s="45"/>
      <c r="C19" s="45"/>
      <c r="D19" s="45"/>
      <c r="E19" s="46"/>
      <c r="F19" s="45"/>
      <c r="G19" s="46"/>
      <c r="H19" s="45"/>
      <c r="I19" s="45"/>
    </row>
    <row r="20" spans="1:9" ht="12" customHeight="1">
      <c r="A20" s="181" t="s">
        <v>176</v>
      </c>
      <c r="B20" s="181"/>
      <c r="C20" s="181"/>
      <c r="D20" s="181"/>
      <c r="E20" s="181"/>
      <c r="F20" s="181"/>
      <c r="G20" s="181"/>
      <c r="H20" s="181"/>
      <c r="I20" s="181"/>
    </row>
    <row r="21" spans="1:9" s="24" customFormat="1" ht="31.5">
      <c r="A21" s="121" t="s">
        <v>40</v>
      </c>
      <c r="B21" s="54" t="s">
        <v>11</v>
      </c>
      <c r="C21" s="116" t="s">
        <v>42</v>
      </c>
      <c r="D21" s="115" t="s">
        <v>43</v>
      </c>
      <c r="E21" s="117" t="s">
        <v>44</v>
      </c>
      <c r="F21" s="115" t="s">
        <v>45</v>
      </c>
      <c r="G21" s="117" t="s">
        <v>46</v>
      </c>
      <c r="H21" s="115" t="s">
        <v>47</v>
      </c>
      <c r="I21" s="115" t="s">
        <v>48</v>
      </c>
    </row>
    <row r="22" spans="1:9" ht="31.5">
      <c r="A22" s="121">
        <v>1</v>
      </c>
      <c r="B22" s="122" t="s">
        <v>170</v>
      </c>
      <c r="C22" s="118">
        <v>8000</v>
      </c>
      <c r="D22" s="119"/>
      <c r="E22" s="120">
        <f>C22*D22</f>
        <v>0</v>
      </c>
      <c r="F22" s="121">
        <v>8</v>
      </c>
      <c r="G22" s="120">
        <f>E22*1.08</f>
        <v>0</v>
      </c>
      <c r="H22" s="122"/>
      <c r="I22" s="122"/>
    </row>
    <row r="23" spans="1:9" ht="31.5">
      <c r="A23" s="121">
        <v>2</v>
      </c>
      <c r="B23" s="122" t="s">
        <v>57</v>
      </c>
      <c r="C23" s="118">
        <v>5000</v>
      </c>
      <c r="D23" s="119"/>
      <c r="E23" s="120">
        <f>C23*D23</f>
        <v>0</v>
      </c>
      <c r="F23" s="121">
        <v>8</v>
      </c>
      <c r="G23" s="120">
        <f>E23*1.08</f>
        <v>0</v>
      </c>
      <c r="H23" s="122"/>
      <c r="I23" s="122"/>
    </row>
    <row r="24" spans="1:9" ht="31.5">
      <c r="A24" s="121">
        <v>3</v>
      </c>
      <c r="B24" s="122" t="s">
        <v>171</v>
      </c>
      <c r="C24" s="118">
        <v>7000</v>
      </c>
      <c r="D24" s="119"/>
      <c r="E24" s="120">
        <f>C24*D24</f>
        <v>0</v>
      </c>
      <c r="F24" s="121">
        <v>8</v>
      </c>
      <c r="G24" s="120">
        <f>E24*1.08</f>
        <v>0</v>
      </c>
      <c r="H24" s="122"/>
      <c r="I24" s="122"/>
    </row>
    <row r="25" spans="1:9" ht="63">
      <c r="A25" s="121">
        <v>4</v>
      </c>
      <c r="B25" s="122" t="s">
        <v>58</v>
      </c>
      <c r="C25" s="118">
        <v>4000</v>
      </c>
      <c r="D25" s="123"/>
      <c r="E25" s="120">
        <f>C25*D25</f>
        <v>0</v>
      </c>
      <c r="F25" s="121">
        <v>8</v>
      </c>
      <c r="G25" s="120">
        <f>E25*1.08</f>
        <v>0</v>
      </c>
      <c r="H25" s="122"/>
      <c r="I25" s="122"/>
    </row>
    <row r="26" spans="1:9" ht="63">
      <c r="A26" s="121">
        <v>5</v>
      </c>
      <c r="B26" s="61" t="s">
        <v>173</v>
      </c>
      <c r="C26" s="118">
        <v>8000</v>
      </c>
      <c r="D26" s="119"/>
      <c r="E26" s="120">
        <f>C26*D26</f>
        <v>0</v>
      </c>
      <c r="F26" s="121">
        <v>8</v>
      </c>
      <c r="G26" s="120">
        <f>E26*1.08</f>
        <v>0</v>
      </c>
      <c r="H26" s="122"/>
      <c r="I26" s="122"/>
    </row>
    <row r="27" spans="1:9" ht="12.75" customHeight="1">
      <c r="A27" s="187" t="s">
        <v>51</v>
      </c>
      <c r="B27" s="188"/>
      <c r="C27" s="188"/>
      <c r="D27" s="189"/>
      <c r="E27" s="50">
        <f>SUM(E22:E26)</f>
        <v>0</v>
      </c>
      <c r="F27" s="48" t="s">
        <v>49</v>
      </c>
      <c r="G27" s="50">
        <f>SUM(G22:G26)</f>
        <v>0</v>
      </c>
      <c r="H27" s="48" t="s">
        <v>49</v>
      </c>
      <c r="I27" s="48" t="s">
        <v>49</v>
      </c>
    </row>
    <row r="28" ht="11.25" thickBot="1"/>
    <row r="29" spans="1:9" s="47" customFormat="1" ht="12" customHeight="1" thickBot="1">
      <c r="A29" s="194" t="s">
        <v>177</v>
      </c>
      <c r="B29" s="195"/>
      <c r="C29" s="195"/>
      <c r="D29" s="195"/>
      <c r="E29" s="195"/>
      <c r="F29" s="195"/>
      <c r="G29" s="195"/>
      <c r="H29" s="195"/>
      <c r="I29" s="196"/>
    </row>
    <row r="30" spans="1:9" ht="31.5">
      <c r="A30" s="144" t="s">
        <v>40</v>
      </c>
      <c r="B30" s="48" t="s">
        <v>41</v>
      </c>
      <c r="C30" s="49" t="s">
        <v>42</v>
      </c>
      <c r="D30" s="48" t="s">
        <v>43</v>
      </c>
      <c r="E30" s="50" t="s">
        <v>44</v>
      </c>
      <c r="F30" s="48" t="s">
        <v>45</v>
      </c>
      <c r="G30" s="50" t="s">
        <v>46</v>
      </c>
      <c r="H30" s="48" t="s">
        <v>47</v>
      </c>
      <c r="I30" s="48" t="s">
        <v>48</v>
      </c>
    </row>
    <row r="31" spans="1:9" ht="52.5">
      <c r="A31" s="27">
        <v>1</v>
      </c>
      <c r="B31" s="26" t="s">
        <v>0</v>
      </c>
      <c r="C31" s="51" t="s">
        <v>59</v>
      </c>
      <c r="D31" s="52"/>
      <c r="E31" s="53">
        <f>C31*D31</f>
        <v>0</v>
      </c>
      <c r="F31" s="25">
        <v>8</v>
      </c>
      <c r="G31" s="53">
        <f>E31*1.08</f>
        <v>0</v>
      </c>
      <c r="H31" s="26"/>
      <c r="I31" s="26"/>
    </row>
    <row r="32" spans="1:9" ht="12.75" customHeight="1">
      <c r="A32" s="178" t="s">
        <v>51</v>
      </c>
      <c r="B32" s="178"/>
      <c r="C32" s="178"/>
      <c r="D32" s="178"/>
      <c r="E32" s="44">
        <f>SUM(E31:E31)</f>
        <v>0</v>
      </c>
      <c r="F32" s="28" t="s">
        <v>49</v>
      </c>
      <c r="G32" s="44">
        <f>SUM(G31:G31)</f>
        <v>0</v>
      </c>
      <c r="H32" s="28" t="s">
        <v>49</v>
      </c>
      <c r="I32" s="28" t="s">
        <v>49</v>
      </c>
    </row>
    <row r="34" spans="1:9" ht="10.5">
      <c r="A34" s="180" t="s">
        <v>178</v>
      </c>
      <c r="B34" s="180"/>
      <c r="C34" s="180"/>
      <c r="D34" s="180"/>
      <c r="E34" s="180"/>
      <c r="F34" s="180"/>
      <c r="G34" s="180"/>
      <c r="H34" s="180"/>
      <c r="I34" s="180"/>
    </row>
    <row r="35" spans="1:9" s="24" customFormat="1" ht="31.5">
      <c r="A35" s="136" t="s">
        <v>40</v>
      </c>
      <c r="B35" s="54" t="s">
        <v>11</v>
      </c>
      <c r="C35" s="54" t="s">
        <v>42</v>
      </c>
      <c r="D35" s="54" t="s">
        <v>43</v>
      </c>
      <c r="E35" s="114" t="s">
        <v>44</v>
      </c>
      <c r="F35" s="54" t="s">
        <v>45</v>
      </c>
      <c r="G35" s="114" t="s">
        <v>46</v>
      </c>
      <c r="H35" s="54" t="s">
        <v>47</v>
      </c>
      <c r="I35" s="54" t="s">
        <v>48</v>
      </c>
    </row>
    <row r="36" spans="1:9" ht="31.5">
      <c r="A36" s="59">
        <v>1</v>
      </c>
      <c r="B36" s="55" t="s">
        <v>37</v>
      </c>
      <c r="C36" s="56" t="s">
        <v>9</v>
      </c>
      <c r="D36" s="57"/>
      <c r="E36" s="58">
        <f>C36*D36</f>
        <v>0</v>
      </c>
      <c r="F36" s="59">
        <v>8</v>
      </c>
      <c r="G36" s="58">
        <f>E36*1.08</f>
        <v>0</v>
      </c>
      <c r="H36" s="60"/>
      <c r="I36" s="113"/>
    </row>
    <row r="37" spans="1:9" ht="52.5">
      <c r="A37" s="59">
        <v>2</v>
      </c>
      <c r="B37" s="55" t="s">
        <v>1</v>
      </c>
      <c r="C37" s="56" t="s">
        <v>4</v>
      </c>
      <c r="D37" s="57"/>
      <c r="E37" s="58">
        <f>C37*D37</f>
        <v>0</v>
      </c>
      <c r="F37" s="59">
        <v>8</v>
      </c>
      <c r="G37" s="58">
        <f>E37*1.08</f>
        <v>0</v>
      </c>
      <c r="H37" s="62"/>
      <c r="I37" s="62"/>
    </row>
    <row r="38" spans="1:9" ht="12.75" customHeight="1">
      <c r="A38" s="197" t="s">
        <v>51</v>
      </c>
      <c r="B38" s="198"/>
      <c r="C38" s="198"/>
      <c r="D38" s="199"/>
      <c r="E38" s="44">
        <f>SUM(E36:E37)</f>
        <v>0</v>
      </c>
      <c r="F38" s="28" t="s">
        <v>49</v>
      </c>
      <c r="G38" s="44">
        <f>SUM(G36:G37)</f>
        <v>0</v>
      </c>
      <c r="H38" s="28" t="s">
        <v>49</v>
      </c>
      <c r="I38" s="28" t="s">
        <v>49</v>
      </c>
    </row>
    <row r="39" spans="1:9" s="38" customFormat="1" ht="10.5">
      <c r="A39" s="145"/>
      <c r="B39" s="63"/>
      <c r="C39" s="64"/>
      <c r="D39" s="64"/>
      <c r="E39" s="65"/>
      <c r="F39" s="66"/>
      <c r="G39" s="67"/>
      <c r="H39" s="68"/>
      <c r="I39" s="66"/>
    </row>
    <row r="40" spans="1:10" s="43" customFormat="1" ht="12" customHeight="1">
      <c r="A40" s="184" t="s">
        <v>179</v>
      </c>
      <c r="B40" s="185"/>
      <c r="C40" s="185"/>
      <c r="D40" s="185"/>
      <c r="E40" s="185"/>
      <c r="F40" s="185"/>
      <c r="G40" s="185"/>
      <c r="H40" s="185"/>
      <c r="I40" s="185"/>
      <c r="J40" s="186"/>
    </row>
    <row r="41" spans="1:10" s="73" customFormat="1" ht="40.5" customHeight="1">
      <c r="A41" s="59" t="s">
        <v>10</v>
      </c>
      <c r="B41" s="69" t="s">
        <v>11</v>
      </c>
      <c r="C41" s="69" t="s">
        <v>12</v>
      </c>
      <c r="D41" s="69" t="s">
        <v>13</v>
      </c>
      <c r="E41" s="70" t="s">
        <v>22</v>
      </c>
      <c r="F41" s="71" t="s">
        <v>19</v>
      </c>
      <c r="G41" s="72" t="s">
        <v>2</v>
      </c>
      <c r="H41" s="69" t="s">
        <v>14</v>
      </c>
      <c r="I41" s="72" t="s">
        <v>3</v>
      </c>
      <c r="J41" s="54" t="s">
        <v>15</v>
      </c>
    </row>
    <row r="42" spans="1:10" s="43" customFormat="1" ht="45.75" customHeight="1">
      <c r="A42" s="29">
        <v>1</v>
      </c>
      <c r="B42" s="30" t="s">
        <v>24</v>
      </c>
      <c r="C42" s="27" t="s">
        <v>25</v>
      </c>
      <c r="D42" s="29" t="s">
        <v>16</v>
      </c>
      <c r="E42" s="74">
        <v>200</v>
      </c>
      <c r="F42" s="32"/>
      <c r="G42" s="33">
        <f>E42*F42</f>
        <v>0</v>
      </c>
      <c r="H42" s="75">
        <v>0.08</v>
      </c>
      <c r="I42" s="33">
        <f aca="true" t="shared" si="2" ref="I42:I47">G42*1.08</f>
        <v>0</v>
      </c>
      <c r="J42" s="61"/>
    </row>
    <row r="43" spans="1:10" s="43" customFormat="1" ht="42">
      <c r="A43" s="29">
        <v>2</v>
      </c>
      <c r="B43" s="30" t="s">
        <v>24</v>
      </c>
      <c r="C43" s="27" t="s">
        <v>26</v>
      </c>
      <c r="D43" s="29" t="s">
        <v>16</v>
      </c>
      <c r="E43" s="74">
        <v>150</v>
      </c>
      <c r="F43" s="32"/>
      <c r="G43" s="33">
        <f>E43*F43</f>
        <v>0</v>
      </c>
      <c r="H43" s="75">
        <v>0.08</v>
      </c>
      <c r="I43" s="33">
        <f t="shared" si="2"/>
        <v>0</v>
      </c>
      <c r="J43" s="61"/>
    </row>
    <row r="44" spans="1:10" s="43" customFormat="1" ht="58.5" customHeight="1">
      <c r="A44" s="29">
        <v>3</v>
      </c>
      <c r="B44" s="30" t="s">
        <v>27</v>
      </c>
      <c r="C44" s="27" t="s">
        <v>20</v>
      </c>
      <c r="D44" s="29" t="s">
        <v>16</v>
      </c>
      <c r="E44" s="74">
        <v>100</v>
      </c>
      <c r="F44" s="32"/>
      <c r="G44" s="33">
        <f>E44*F44</f>
        <v>0</v>
      </c>
      <c r="H44" s="75">
        <v>0.08</v>
      </c>
      <c r="I44" s="33">
        <f t="shared" si="2"/>
        <v>0</v>
      </c>
      <c r="J44" s="61"/>
    </row>
    <row r="45" spans="1:10" s="43" customFormat="1" ht="54.75" customHeight="1">
      <c r="A45" s="29">
        <v>4</v>
      </c>
      <c r="B45" s="30" t="s">
        <v>27</v>
      </c>
      <c r="C45" s="27" t="s">
        <v>23</v>
      </c>
      <c r="D45" s="29" t="s">
        <v>16</v>
      </c>
      <c r="E45" s="74">
        <v>80</v>
      </c>
      <c r="F45" s="32"/>
      <c r="G45" s="33">
        <f>E45*F45</f>
        <v>0</v>
      </c>
      <c r="H45" s="75">
        <v>0.08</v>
      </c>
      <c r="I45" s="33">
        <f t="shared" si="2"/>
        <v>0</v>
      </c>
      <c r="J45" s="61"/>
    </row>
    <row r="46" spans="1:10" s="43" customFormat="1" ht="34.5" customHeight="1">
      <c r="A46" s="29">
        <v>5</v>
      </c>
      <c r="B46" s="135" t="s">
        <v>28</v>
      </c>
      <c r="C46" s="27" t="s">
        <v>29</v>
      </c>
      <c r="D46" s="29" t="s">
        <v>16</v>
      </c>
      <c r="E46" s="35">
        <v>40</v>
      </c>
      <c r="F46" s="33"/>
      <c r="G46" s="33">
        <f>F46*E46</f>
        <v>0</v>
      </c>
      <c r="H46" s="75">
        <v>0.08</v>
      </c>
      <c r="I46" s="33">
        <f t="shared" si="2"/>
        <v>0</v>
      </c>
      <c r="J46" s="61"/>
    </row>
    <row r="47" spans="1:10" s="43" customFormat="1" ht="36" customHeight="1">
      <c r="A47" s="29">
        <v>6</v>
      </c>
      <c r="B47" s="135" t="s">
        <v>28</v>
      </c>
      <c r="C47" s="27" t="s">
        <v>23</v>
      </c>
      <c r="D47" s="29" t="s">
        <v>16</v>
      </c>
      <c r="E47" s="35">
        <v>20</v>
      </c>
      <c r="F47" s="33"/>
      <c r="G47" s="33">
        <f>F47*E47</f>
        <v>0</v>
      </c>
      <c r="H47" s="76">
        <v>0.08</v>
      </c>
      <c r="I47" s="39">
        <f t="shared" si="2"/>
        <v>0</v>
      </c>
      <c r="J47" s="61"/>
    </row>
    <row r="48" spans="1:10" s="43" customFormat="1" ht="31.5">
      <c r="A48" s="29">
        <v>7</v>
      </c>
      <c r="B48" s="30" t="s">
        <v>30</v>
      </c>
      <c r="C48" s="77" t="s">
        <v>20</v>
      </c>
      <c r="D48" s="77" t="s">
        <v>21</v>
      </c>
      <c r="E48" s="78">
        <v>40</v>
      </c>
      <c r="F48" s="32"/>
      <c r="G48" s="33">
        <f>E48*F48</f>
        <v>0</v>
      </c>
      <c r="H48" s="75">
        <v>0.08</v>
      </c>
      <c r="I48" s="33">
        <f>G48*1.08</f>
        <v>0</v>
      </c>
      <c r="J48" s="61"/>
    </row>
    <row r="49" spans="1:10" s="43" customFormat="1" ht="31.5">
      <c r="A49" s="29">
        <v>8</v>
      </c>
      <c r="B49" s="30" t="s">
        <v>31</v>
      </c>
      <c r="C49" s="77" t="s">
        <v>32</v>
      </c>
      <c r="D49" s="77" t="s">
        <v>16</v>
      </c>
      <c r="E49" s="78">
        <v>20</v>
      </c>
      <c r="F49" s="32"/>
      <c r="G49" s="33">
        <f>E49*F49</f>
        <v>0</v>
      </c>
      <c r="H49" s="75">
        <v>0.08</v>
      </c>
      <c r="I49" s="33">
        <f>G49*1.08</f>
        <v>0</v>
      </c>
      <c r="J49" s="61"/>
    </row>
    <row r="50" spans="1:10" s="43" customFormat="1" ht="31.5">
      <c r="A50" s="29">
        <v>9</v>
      </c>
      <c r="B50" s="30" t="s">
        <v>33</v>
      </c>
      <c r="C50" s="77" t="s">
        <v>20</v>
      </c>
      <c r="D50" s="77" t="s">
        <v>21</v>
      </c>
      <c r="E50" s="78">
        <v>20</v>
      </c>
      <c r="F50" s="32"/>
      <c r="G50" s="33">
        <f>E50*F50</f>
        <v>0</v>
      </c>
      <c r="H50" s="75">
        <v>0.08</v>
      </c>
      <c r="I50" s="33">
        <f>G50*1.08</f>
        <v>0</v>
      </c>
      <c r="J50" s="61"/>
    </row>
    <row r="51" spans="1:10" s="43" customFormat="1" ht="31.5">
      <c r="A51" s="29">
        <v>10</v>
      </c>
      <c r="B51" s="124" t="s">
        <v>33</v>
      </c>
      <c r="C51" s="79" t="s">
        <v>32</v>
      </c>
      <c r="D51" s="79" t="s">
        <v>21</v>
      </c>
      <c r="E51" s="40">
        <v>20</v>
      </c>
      <c r="F51" s="41"/>
      <c r="G51" s="33">
        <f>E51*F51</f>
        <v>0</v>
      </c>
      <c r="H51" s="75">
        <v>0.08</v>
      </c>
      <c r="I51" s="33">
        <f>G51*1.08</f>
        <v>0</v>
      </c>
      <c r="J51" s="61"/>
    </row>
    <row r="52" spans="1:9" s="38" customFormat="1" ht="10.5">
      <c r="A52" s="146"/>
      <c r="C52" s="80"/>
      <c r="D52" s="80"/>
      <c r="E52" s="81"/>
      <c r="F52" s="82" t="s">
        <v>17</v>
      </c>
      <c r="G52" s="82">
        <f>SUM(G42:G51)</f>
        <v>0</v>
      </c>
      <c r="H52" s="23" t="s">
        <v>18</v>
      </c>
      <c r="I52" s="82">
        <f>SUM(I42:I51)</f>
        <v>0</v>
      </c>
    </row>
    <row r="53" spans="1:9" s="38" customFormat="1" ht="10.5">
      <c r="A53" s="146"/>
      <c r="C53" s="80"/>
      <c r="D53" s="80"/>
      <c r="E53" s="81"/>
      <c r="F53" s="83"/>
      <c r="G53" s="83"/>
      <c r="H53" s="84"/>
      <c r="I53" s="83"/>
    </row>
    <row r="54" spans="1:9" ht="10.5">
      <c r="A54" s="200" t="s">
        <v>180</v>
      </c>
      <c r="B54" s="200"/>
      <c r="C54" s="200"/>
      <c r="D54" s="200"/>
      <c r="E54" s="200"/>
      <c r="F54" s="200"/>
      <c r="G54" s="200"/>
      <c r="H54" s="200"/>
      <c r="I54" s="201"/>
    </row>
    <row r="55" spans="1:9" ht="10.5">
      <c r="A55" s="59" t="s">
        <v>10</v>
      </c>
      <c r="B55" s="147" t="s">
        <v>60</v>
      </c>
      <c r="C55" s="147" t="s">
        <v>61</v>
      </c>
      <c r="D55" s="148" t="s">
        <v>62</v>
      </c>
      <c r="E55" s="149" t="s">
        <v>63</v>
      </c>
      <c r="F55" s="69" t="s">
        <v>14</v>
      </c>
      <c r="G55" s="147" t="s">
        <v>64</v>
      </c>
      <c r="H55" s="150" t="s">
        <v>65</v>
      </c>
      <c r="I55" s="176" t="s">
        <v>77</v>
      </c>
    </row>
    <row r="56" spans="1:9" ht="31.5">
      <c r="A56" s="5" t="s">
        <v>67</v>
      </c>
      <c r="B56" s="6" t="s">
        <v>68</v>
      </c>
      <c r="C56" s="2" t="s">
        <v>69</v>
      </c>
      <c r="D56" s="12">
        <v>20</v>
      </c>
      <c r="E56" s="4"/>
      <c r="F56" s="85" t="s">
        <v>70</v>
      </c>
      <c r="G56" s="2">
        <f>D56*E56</f>
        <v>0</v>
      </c>
      <c r="H56" s="86">
        <f>G56*1.08</f>
        <v>0</v>
      </c>
      <c r="I56" s="173"/>
    </row>
    <row r="57" spans="1:9" ht="42">
      <c r="A57" s="5" t="s">
        <v>71</v>
      </c>
      <c r="B57" s="6" t="s">
        <v>72</v>
      </c>
      <c r="C57" s="2" t="s">
        <v>16</v>
      </c>
      <c r="D57" s="3">
        <v>10</v>
      </c>
      <c r="E57" s="4"/>
      <c r="F57" s="5" t="s">
        <v>73</v>
      </c>
      <c r="G57" s="2">
        <f>D57*E57</f>
        <v>0</v>
      </c>
      <c r="H57" s="86">
        <f>G57*1.08</f>
        <v>0</v>
      </c>
      <c r="I57" s="173"/>
    </row>
    <row r="58" spans="1:9" ht="42">
      <c r="A58" s="5" t="s">
        <v>74</v>
      </c>
      <c r="B58" s="6" t="s">
        <v>75</v>
      </c>
      <c r="C58" s="2" t="s">
        <v>16</v>
      </c>
      <c r="D58" s="3">
        <v>10</v>
      </c>
      <c r="E58" s="4"/>
      <c r="F58" s="5" t="s">
        <v>73</v>
      </c>
      <c r="G58" s="2">
        <f>D58*E58</f>
        <v>0</v>
      </c>
      <c r="H58" s="86">
        <f>G58*1.08</f>
        <v>0</v>
      </c>
      <c r="I58" s="177"/>
    </row>
    <row r="59" spans="1:9" ht="10.5">
      <c r="A59" s="137"/>
      <c r="B59" s="7"/>
      <c r="C59" s="8"/>
      <c r="D59" s="9"/>
      <c r="E59" s="153" t="s">
        <v>76</v>
      </c>
      <c r="F59" s="154" t="s">
        <v>18</v>
      </c>
      <c r="G59" s="155">
        <f>SUM(G56:G58)</f>
        <v>0</v>
      </c>
      <c r="H59" s="155">
        <f>SUM(H56:H58)</f>
        <v>0</v>
      </c>
      <c r="I59" s="10"/>
    </row>
    <row r="60" spans="1:9" ht="10.5">
      <c r="A60" s="137"/>
      <c r="B60" s="7"/>
      <c r="C60" s="8"/>
      <c r="D60" s="9"/>
      <c r="E60" s="87"/>
      <c r="F60" s="88"/>
      <c r="G60" s="89"/>
      <c r="H60" s="89"/>
      <c r="I60" s="10"/>
    </row>
    <row r="61" spans="1:9" ht="10.5">
      <c r="A61" s="200" t="s">
        <v>181</v>
      </c>
      <c r="B61" s="200"/>
      <c r="C61" s="200"/>
      <c r="D61" s="200"/>
      <c r="E61" s="200"/>
      <c r="F61" s="200"/>
      <c r="G61" s="200"/>
      <c r="H61" s="200"/>
      <c r="I61" s="200"/>
    </row>
    <row r="62" spans="1:9" ht="10.5">
      <c r="A62" s="59" t="s">
        <v>10</v>
      </c>
      <c r="B62" s="151" t="s">
        <v>60</v>
      </c>
      <c r="C62" s="151" t="s">
        <v>61</v>
      </c>
      <c r="D62" s="152" t="s">
        <v>62</v>
      </c>
      <c r="E62" s="151" t="s">
        <v>63</v>
      </c>
      <c r="F62" s="69" t="s">
        <v>14</v>
      </c>
      <c r="G62" s="151" t="s">
        <v>64</v>
      </c>
      <c r="H62" s="151" t="s">
        <v>65</v>
      </c>
      <c r="I62" s="151" t="s">
        <v>77</v>
      </c>
    </row>
    <row r="63" spans="1:9" ht="21">
      <c r="A63" s="5" t="s">
        <v>67</v>
      </c>
      <c r="B63" s="6" t="s">
        <v>78</v>
      </c>
      <c r="C63" s="2" t="s">
        <v>16</v>
      </c>
      <c r="D63" s="3">
        <v>20</v>
      </c>
      <c r="E63" s="4"/>
      <c r="F63" s="5" t="s">
        <v>73</v>
      </c>
      <c r="G63" s="2">
        <f aca="true" t="shared" si="3" ref="G63:G81">D63*E63</f>
        <v>0</v>
      </c>
      <c r="H63" s="2">
        <f>G63*1.08</f>
        <v>0</v>
      </c>
      <c r="I63" s="2"/>
    </row>
    <row r="64" spans="1:9" ht="21">
      <c r="A64" s="5" t="s">
        <v>71</v>
      </c>
      <c r="B64" s="6" t="s">
        <v>174</v>
      </c>
      <c r="C64" s="2" t="s">
        <v>16</v>
      </c>
      <c r="D64" s="12">
        <v>20</v>
      </c>
      <c r="E64" s="4"/>
      <c r="F64" s="5" t="s">
        <v>73</v>
      </c>
      <c r="G64" s="2">
        <f t="shared" si="3"/>
        <v>0</v>
      </c>
      <c r="H64" s="2">
        <f>G64*1.08</f>
        <v>0</v>
      </c>
      <c r="I64" s="2"/>
    </row>
    <row r="65" spans="1:9" ht="10.5">
      <c r="A65" s="5" t="s">
        <v>74</v>
      </c>
      <c r="B65" s="11" t="s">
        <v>79</v>
      </c>
      <c r="C65" s="4" t="s">
        <v>16</v>
      </c>
      <c r="D65" s="12">
        <v>15</v>
      </c>
      <c r="E65" s="4"/>
      <c r="F65" s="85" t="s">
        <v>73</v>
      </c>
      <c r="G65" s="4">
        <f t="shared" si="3"/>
        <v>0</v>
      </c>
      <c r="H65" s="4">
        <f>G65*1.08</f>
        <v>0</v>
      </c>
      <c r="I65" s="2"/>
    </row>
    <row r="66" spans="1:9" ht="21">
      <c r="A66" s="5" t="s">
        <v>80</v>
      </c>
      <c r="B66" s="11" t="s">
        <v>81</v>
      </c>
      <c r="C66" s="4" t="s">
        <v>16</v>
      </c>
      <c r="D66" s="12">
        <v>15</v>
      </c>
      <c r="E66" s="4"/>
      <c r="F66" s="85" t="s">
        <v>73</v>
      </c>
      <c r="G66" s="4">
        <f>D66*E66</f>
        <v>0</v>
      </c>
      <c r="H66" s="4">
        <f>G66*1.08</f>
        <v>0</v>
      </c>
      <c r="I66" s="2"/>
    </row>
    <row r="67" spans="1:9" ht="21">
      <c r="A67" s="5" t="s">
        <v>82</v>
      </c>
      <c r="B67" s="6" t="s">
        <v>83</v>
      </c>
      <c r="C67" s="2" t="s">
        <v>69</v>
      </c>
      <c r="D67" s="3">
        <v>10</v>
      </c>
      <c r="E67" s="4"/>
      <c r="F67" s="90" t="s">
        <v>84</v>
      </c>
      <c r="G67" s="91">
        <f t="shared" si="3"/>
        <v>0</v>
      </c>
      <c r="H67" s="2">
        <f>G67*1.23</f>
        <v>0</v>
      </c>
      <c r="I67" s="2"/>
    </row>
    <row r="68" spans="1:9" ht="10.5">
      <c r="A68" s="5" t="s">
        <v>85</v>
      </c>
      <c r="B68" s="6" t="s">
        <v>86</v>
      </c>
      <c r="C68" s="2" t="s">
        <v>16</v>
      </c>
      <c r="D68" s="12">
        <v>4</v>
      </c>
      <c r="E68" s="4"/>
      <c r="F68" s="90" t="s">
        <v>73</v>
      </c>
      <c r="G68" s="91">
        <f t="shared" si="3"/>
        <v>0</v>
      </c>
      <c r="H68" s="2">
        <f>G68*1.08</f>
        <v>0</v>
      </c>
      <c r="I68" s="2"/>
    </row>
    <row r="69" spans="1:9" ht="21">
      <c r="A69" s="5" t="s">
        <v>87</v>
      </c>
      <c r="B69" s="6" t="s">
        <v>88</v>
      </c>
      <c r="C69" s="2" t="s">
        <v>16</v>
      </c>
      <c r="D69" s="12">
        <v>1</v>
      </c>
      <c r="E69" s="4"/>
      <c r="F69" s="90" t="s">
        <v>73</v>
      </c>
      <c r="G69" s="91">
        <f t="shared" si="3"/>
        <v>0</v>
      </c>
      <c r="H69" s="2">
        <f>G69*1.08</f>
        <v>0</v>
      </c>
      <c r="I69" s="2"/>
    </row>
    <row r="70" spans="1:9" ht="21">
      <c r="A70" s="5" t="s">
        <v>89</v>
      </c>
      <c r="B70" s="11" t="s">
        <v>90</v>
      </c>
      <c r="C70" s="2" t="s">
        <v>69</v>
      </c>
      <c r="D70" s="12">
        <v>50</v>
      </c>
      <c r="E70" s="4"/>
      <c r="F70" s="90" t="s">
        <v>84</v>
      </c>
      <c r="G70" s="91">
        <f t="shared" si="3"/>
        <v>0</v>
      </c>
      <c r="H70" s="2">
        <f>G70*1.23</f>
        <v>0</v>
      </c>
      <c r="I70" s="2"/>
    </row>
    <row r="71" spans="1:9" ht="21">
      <c r="A71" s="5" t="s">
        <v>91</v>
      </c>
      <c r="B71" s="11" t="s">
        <v>92</v>
      </c>
      <c r="C71" s="2" t="s">
        <v>69</v>
      </c>
      <c r="D71" s="12">
        <v>50</v>
      </c>
      <c r="E71" s="4"/>
      <c r="F71" s="90" t="s">
        <v>84</v>
      </c>
      <c r="G71" s="91">
        <f>D71*E71</f>
        <v>0</v>
      </c>
      <c r="H71" s="2">
        <f>G71*1.23</f>
        <v>0</v>
      </c>
      <c r="I71" s="2"/>
    </row>
    <row r="72" spans="1:9" ht="21">
      <c r="A72" s="5" t="s">
        <v>93</v>
      </c>
      <c r="B72" s="11" t="s">
        <v>94</v>
      </c>
      <c r="C72" s="2" t="s">
        <v>16</v>
      </c>
      <c r="D72" s="12">
        <v>500</v>
      </c>
      <c r="E72" s="4"/>
      <c r="F72" s="90" t="s">
        <v>73</v>
      </c>
      <c r="G72" s="91">
        <f>D72*E72</f>
        <v>0</v>
      </c>
      <c r="H72" s="2">
        <f>G72*1.08</f>
        <v>0</v>
      </c>
      <c r="I72" s="2"/>
    </row>
    <row r="73" spans="1:9" ht="21">
      <c r="A73" s="5" t="s">
        <v>95</v>
      </c>
      <c r="B73" s="11" t="s">
        <v>96</v>
      </c>
      <c r="C73" s="2" t="s">
        <v>16</v>
      </c>
      <c r="D73" s="12">
        <v>200</v>
      </c>
      <c r="E73" s="4"/>
      <c r="F73" s="90" t="s">
        <v>73</v>
      </c>
      <c r="G73" s="91">
        <f>D73*E73</f>
        <v>0</v>
      </c>
      <c r="H73" s="2">
        <f>G73*1.08</f>
        <v>0</v>
      </c>
      <c r="I73" s="2"/>
    </row>
    <row r="74" spans="1:9" ht="31.5">
      <c r="A74" s="5" t="s">
        <v>97</v>
      </c>
      <c r="B74" s="11" t="s">
        <v>98</v>
      </c>
      <c r="C74" s="2" t="s">
        <v>16</v>
      </c>
      <c r="D74" s="12">
        <v>8</v>
      </c>
      <c r="E74" s="4"/>
      <c r="F74" s="90" t="s">
        <v>73</v>
      </c>
      <c r="G74" s="91">
        <f t="shared" si="3"/>
        <v>0</v>
      </c>
      <c r="H74" s="2">
        <f aca="true" t="shared" si="4" ref="H74:H82">G74*1.08</f>
        <v>0</v>
      </c>
      <c r="I74" s="2"/>
    </row>
    <row r="75" spans="1:9" ht="31.5">
      <c r="A75" s="5" t="s">
        <v>99</v>
      </c>
      <c r="B75" s="11" t="s">
        <v>100</v>
      </c>
      <c r="C75" s="2" t="s">
        <v>16</v>
      </c>
      <c r="D75" s="3">
        <v>500</v>
      </c>
      <c r="E75" s="4"/>
      <c r="F75" s="5" t="s">
        <v>73</v>
      </c>
      <c r="G75" s="2">
        <f t="shared" si="3"/>
        <v>0</v>
      </c>
      <c r="H75" s="2">
        <f t="shared" si="4"/>
        <v>0</v>
      </c>
      <c r="I75" s="2"/>
    </row>
    <row r="76" spans="1:9" ht="21">
      <c r="A76" s="5" t="s">
        <v>101</v>
      </c>
      <c r="B76" s="6" t="s">
        <v>102</v>
      </c>
      <c r="C76" s="2" t="s">
        <v>16</v>
      </c>
      <c r="D76" s="3">
        <v>5</v>
      </c>
      <c r="E76" s="4"/>
      <c r="F76" s="5" t="s">
        <v>73</v>
      </c>
      <c r="G76" s="2">
        <f t="shared" si="3"/>
        <v>0</v>
      </c>
      <c r="H76" s="2">
        <f t="shared" si="4"/>
        <v>0</v>
      </c>
      <c r="I76" s="2"/>
    </row>
    <row r="77" spans="1:9" ht="21">
      <c r="A77" s="5" t="s">
        <v>103</v>
      </c>
      <c r="B77" s="6" t="s">
        <v>104</v>
      </c>
      <c r="C77" s="2" t="s">
        <v>16</v>
      </c>
      <c r="D77" s="3">
        <v>5</v>
      </c>
      <c r="E77" s="4"/>
      <c r="F77" s="5" t="s">
        <v>73</v>
      </c>
      <c r="G77" s="2">
        <f t="shared" si="3"/>
        <v>0</v>
      </c>
      <c r="H77" s="2">
        <f t="shared" si="4"/>
        <v>0</v>
      </c>
      <c r="I77" s="2"/>
    </row>
    <row r="78" spans="1:9" ht="21">
      <c r="A78" s="5" t="s">
        <v>105</v>
      </c>
      <c r="B78" s="6" t="s">
        <v>106</v>
      </c>
      <c r="C78" s="2" t="s">
        <v>16</v>
      </c>
      <c r="D78" s="3">
        <v>100</v>
      </c>
      <c r="E78" s="4"/>
      <c r="F78" s="5" t="s">
        <v>73</v>
      </c>
      <c r="G78" s="2">
        <f t="shared" si="3"/>
        <v>0</v>
      </c>
      <c r="H78" s="2">
        <f t="shared" si="4"/>
        <v>0</v>
      </c>
      <c r="I78" s="2"/>
    </row>
    <row r="79" spans="1:9" ht="21">
      <c r="A79" s="5" t="s">
        <v>107</v>
      </c>
      <c r="B79" s="6" t="s">
        <v>108</v>
      </c>
      <c r="C79" s="2" t="s">
        <v>16</v>
      </c>
      <c r="D79" s="3">
        <v>150</v>
      </c>
      <c r="E79" s="4"/>
      <c r="F79" s="5" t="s">
        <v>73</v>
      </c>
      <c r="G79" s="2">
        <f t="shared" si="3"/>
        <v>0</v>
      </c>
      <c r="H79" s="2">
        <f t="shared" si="4"/>
        <v>0</v>
      </c>
      <c r="I79" s="2"/>
    </row>
    <row r="80" spans="1:9" ht="21">
      <c r="A80" s="5" t="s">
        <v>109</v>
      </c>
      <c r="B80" s="6" t="s">
        <v>110</v>
      </c>
      <c r="C80" s="2" t="s">
        <v>16</v>
      </c>
      <c r="D80" s="3">
        <v>100</v>
      </c>
      <c r="E80" s="4"/>
      <c r="F80" s="5" t="s">
        <v>73</v>
      </c>
      <c r="G80" s="2">
        <f t="shared" si="3"/>
        <v>0</v>
      </c>
      <c r="H80" s="2">
        <f t="shared" si="4"/>
        <v>0</v>
      </c>
      <c r="I80" s="2"/>
    </row>
    <row r="81" spans="1:9" ht="10.5">
      <c r="A81" s="5" t="s">
        <v>111</v>
      </c>
      <c r="B81" s="6" t="s">
        <v>112</v>
      </c>
      <c r="C81" s="2" t="s">
        <v>16</v>
      </c>
      <c r="D81" s="12">
        <v>2</v>
      </c>
      <c r="E81" s="4"/>
      <c r="F81" s="5" t="s">
        <v>73</v>
      </c>
      <c r="G81" s="2">
        <f t="shared" si="3"/>
        <v>0</v>
      </c>
      <c r="H81" s="2">
        <f t="shared" si="4"/>
        <v>0</v>
      </c>
      <c r="I81" s="2"/>
    </row>
    <row r="82" spans="1:9" ht="10.5">
      <c r="A82" s="96" t="s">
        <v>113</v>
      </c>
      <c r="B82" s="92" t="s">
        <v>114</v>
      </c>
      <c r="C82" s="93" t="s">
        <v>16</v>
      </c>
      <c r="D82" s="94">
        <v>2</v>
      </c>
      <c r="E82" s="95"/>
      <c r="F82" s="96" t="s">
        <v>73</v>
      </c>
      <c r="G82" s="93">
        <f>E82*D82</f>
        <v>0</v>
      </c>
      <c r="H82" s="93">
        <f t="shared" si="4"/>
        <v>0</v>
      </c>
      <c r="I82" s="93"/>
    </row>
    <row r="83" spans="1:9" ht="10.5">
      <c r="A83" s="5" t="s">
        <v>115</v>
      </c>
      <c r="B83" s="6" t="s">
        <v>116</v>
      </c>
      <c r="C83" s="2" t="s">
        <v>16</v>
      </c>
      <c r="D83" s="3">
        <v>10</v>
      </c>
      <c r="E83" s="4"/>
      <c r="F83" s="5" t="s">
        <v>84</v>
      </c>
      <c r="G83" s="2">
        <f aca="true" t="shared" si="5" ref="G83:G104">D83*E83</f>
        <v>0</v>
      </c>
      <c r="H83" s="2">
        <f>G83*1.23</f>
        <v>0</v>
      </c>
      <c r="I83" s="2"/>
    </row>
    <row r="84" spans="1:9" ht="10.5">
      <c r="A84" s="5" t="s">
        <v>117</v>
      </c>
      <c r="B84" s="6" t="s">
        <v>118</v>
      </c>
      <c r="C84" s="2" t="s">
        <v>16</v>
      </c>
      <c r="D84" s="3">
        <v>20</v>
      </c>
      <c r="E84" s="4"/>
      <c r="F84" s="5" t="s">
        <v>73</v>
      </c>
      <c r="G84" s="2">
        <f t="shared" si="5"/>
        <v>0</v>
      </c>
      <c r="H84" s="2">
        <f>G84*1.08</f>
        <v>0</v>
      </c>
      <c r="I84" s="2"/>
    </row>
    <row r="85" spans="1:9" ht="10.5">
      <c r="A85" s="5" t="s">
        <v>119</v>
      </c>
      <c r="B85" s="6" t="s">
        <v>120</v>
      </c>
      <c r="C85" s="2" t="s">
        <v>16</v>
      </c>
      <c r="D85" s="3">
        <v>30</v>
      </c>
      <c r="E85" s="4"/>
      <c r="F85" s="5" t="s">
        <v>73</v>
      </c>
      <c r="G85" s="2">
        <f t="shared" si="5"/>
        <v>0</v>
      </c>
      <c r="H85" s="2">
        <f>G85*1.08</f>
        <v>0</v>
      </c>
      <c r="I85" s="2"/>
    </row>
    <row r="86" spans="1:9" ht="10.5">
      <c r="A86" s="5" t="s">
        <v>121</v>
      </c>
      <c r="B86" s="6" t="s">
        <v>122</v>
      </c>
      <c r="C86" s="2" t="s">
        <v>16</v>
      </c>
      <c r="D86" s="3">
        <v>3</v>
      </c>
      <c r="E86" s="4"/>
      <c r="F86" s="5" t="s">
        <v>73</v>
      </c>
      <c r="G86" s="2">
        <f t="shared" si="5"/>
        <v>0</v>
      </c>
      <c r="H86" s="2">
        <f>G86*1.08</f>
        <v>0</v>
      </c>
      <c r="I86" s="2"/>
    </row>
    <row r="87" spans="1:9" ht="10.5">
      <c r="A87" s="5" t="s">
        <v>123</v>
      </c>
      <c r="B87" s="6" t="s">
        <v>124</v>
      </c>
      <c r="C87" s="2" t="s">
        <v>16</v>
      </c>
      <c r="D87" s="3">
        <v>40</v>
      </c>
      <c r="E87" s="4"/>
      <c r="F87" s="5" t="s">
        <v>84</v>
      </c>
      <c r="G87" s="2">
        <f t="shared" si="5"/>
        <v>0</v>
      </c>
      <c r="H87" s="2">
        <f>G87*1.23</f>
        <v>0</v>
      </c>
      <c r="I87" s="2"/>
    </row>
    <row r="88" spans="1:9" ht="10.5">
      <c r="A88" s="5" t="s">
        <v>125</v>
      </c>
      <c r="B88" s="6" t="s">
        <v>126</v>
      </c>
      <c r="C88" s="2" t="s">
        <v>16</v>
      </c>
      <c r="D88" s="3">
        <v>5</v>
      </c>
      <c r="E88" s="4"/>
      <c r="F88" s="5" t="s">
        <v>73</v>
      </c>
      <c r="G88" s="2">
        <f t="shared" si="5"/>
        <v>0</v>
      </c>
      <c r="H88" s="2">
        <f aca="true" t="shared" si="6" ref="H88:H104">G88*1.08</f>
        <v>0</v>
      </c>
      <c r="I88" s="2"/>
    </row>
    <row r="89" spans="1:9" ht="21">
      <c r="A89" s="85" t="s">
        <v>127</v>
      </c>
      <c r="B89" s="11" t="s">
        <v>128</v>
      </c>
      <c r="C89" s="4" t="s">
        <v>16</v>
      </c>
      <c r="D89" s="12">
        <v>5</v>
      </c>
      <c r="E89" s="4"/>
      <c r="F89" s="85" t="s">
        <v>73</v>
      </c>
      <c r="G89" s="4">
        <f t="shared" si="5"/>
        <v>0</v>
      </c>
      <c r="H89" s="4">
        <f t="shared" si="6"/>
        <v>0</v>
      </c>
      <c r="I89" s="4"/>
    </row>
    <row r="90" spans="1:9" ht="21">
      <c r="A90" s="85" t="s">
        <v>129</v>
      </c>
      <c r="B90" s="11" t="s">
        <v>130</v>
      </c>
      <c r="C90" s="4" t="s">
        <v>16</v>
      </c>
      <c r="D90" s="12">
        <v>5</v>
      </c>
      <c r="E90" s="4"/>
      <c r="F90" s="85" t="s">
        <v>73</v>
      </c>
      <c r="G90" s="4">
        <f t="shared" si="5"/>
        <v>0</v>
      </c>
      <c r="H90" s="4">
        <f t="shared" si="6"/>
        <v>0</v>
      </c>
      <c r="I90" s="4"/>
    </row>
    <row r="91" spans="1:9" ht="21">
      <c r="A91" s="5" t="s">
        <v>131</v>
      </c>
      <c r="B91" s="97" t="s">
        <v>132</v>
      </c>
      <c r="C91" s="93" t="s">
        <v>16</v>
      </c>
      <c r="D91" s="94">
        <v>20</v>
      </c>
      <c r="E91" s="95"/>
      <c r="F91" s="96" t="s">
        <v>73</v>
      </c>
      <c r="G91" s="93">
        <f t="shared" si="5"/>
        <v>0</v>
      </c>
      <c r="H91" s="93">
        <f t="shared" si="6"/>
        <v>0</v>
      </c>
      <c r="I91" s="93"/>
    </row>
    <row r="92" spans="1:9" ht="10.5">
      <c r="A92" s="138" t="s">
        <v>133</v>
      </c>
      <c r="B92" s="98" t="s">
        <v>134</v>
      </c>
      <c r="C92" s="99" t="s">
        <v>16</v>
      </c>
      <c r="D92" s="100">
        <v>2</v>
      </c>
      <c r="E92" s="101"/>
      <c r="F92" s="102" t="s">
        <v>73</v>
      </c>
      <c r="G92" s="99">
        <f t="shared" si="5"/>
        <v>0</v>
      </c>
      <c r="H92" s="99">
        <f t="shared" si="6"/>
        <v>0</v>
      </c>
      <c r="I92" s="99"/>
    </row>
    <row r="93" spans="1:9" ht="31.5">
      <c r="A93" s="5" t="s">
        <v>135</v>
      </c>
      <c r="B93" s="6" t="s">
        <v>136</v>
      </c>
      <c r="C93" s="2" t="s">
        <v>16</v>
      </c>
      <c r="D93" s="29">
        <v>5</v>
      </c>
      <c r="E93" s="32"/>
      <c r="F93" s="90" t="s">
        <v>73</v>
      </c>
      <c r="G93" s="2">
        <f t="shared" si="5"/>
        <v>0</v>
      </c>
      <c r="H93" s="86">
        <f t="shared" si="6"/>
        <v>0</v>
      </c>
      <c r="I93" s="172"/>
    </row>
    <row r="94" spans="1:9" ht="31.5">
      <c r="A94" s="5" t="s">
        <v>137</v>
      </c>
      <c r="B94" s="6" t="s">
        <v>138</v>
      </c>
      <c r="C94" s="2" t="s">
        <v>16</v>
      </c>
      <c r="D94" s="103">
        <v>5</v>
      </c>
      <c r="E94" s="32"/>
      <c r="F94" s="90" t="s">
        <v>73</v>
      </c>
      <c r="G94" s="2">
        <f t="shared" si="5"/>
        <v>0</v>
      </c>
      <c r="H94" s="86">
        <f t="shared" si="6"/>
        <v>0</v>
      </c>
      <c r="I94" s="173"/>
    </row>
    <row r="95" spans="1:9" ht="31.5">
      <c r="A95" s="5" t="s">
        <v>139</v>
      </c>
      <c r="B95" s="6" t="s">
        <v>140</v>
      </c>
      <c r="C95" s="2" t="s">
        <v>16</v>
      </c>
      <c r="D95" s="103">
        <v>5</v>
      </c>
      <c r="E95" s="32"/>
      <c r="F95" s="90" t="s">
        <v>73</v>
      </c>
      <c r="G95" s="2">
        <f t="shared" si="5"/>
        <v>0</v>
      </c>
      <c r="H95" s="86">
        <f t="shared" si="6"/>
        <v>0</v>
      </c>
      <c r="I95" s="173"/>
    </row>
    <row r="96" spans="1:9" ht="31.5">
      <c r="A96" s="5" t="s">
        <v>141</v>
      </c>
      <c r="B96" s="6" t="s">
        <v>142</v>
      </c>
      <c r="C96" s="2" t="s">
        <v>16</v>
      </c>
      <c r="D96" s="103">
        <v>5</v>
      </c>
      <c r="E96" s="32"/>
      <c r="F96" s="90" t="s">
        <v>73</v>
      </c>
      <c r="G96" s="2">
        <f t="shared" si="5"/>
        <v>0</v>
      </c>
      <c r="H96" s="86">
        <f t="shared" si="6"/>
        <v>0</v>
      </c>
      <c r="I96" s="173"/>
    </row>
    <row r="97" spans="1:9" ht="31.5">
      <c r="A97" s="5" t="s">
        <v>143</v>
      </c>
      <c r="B97" s="6" t="s">
        <v>144</v>
      </c>
      <c r="C97" s="2" t="s">
        <v>16</v>
      </c>
      <c r="D97" s="103">
        <v>3</v>
      </c>
      <c r="E97" s="32"/>
      <c r="F97" s="90" t="s">
        <v>73</v>
      </c>
      <c r="G97" s="2">
        <f t="shared" si="5"/>
        <v>0</v>
      </c>
      <c r="H97" s="86">
        <f t="shared" si="6"/>
        <v>0</v>
      </c>
      <c r="I97" s="173"/>
    </row>
    <row r="98" spans="1:9" ht="31.5">
      <c r="A98" s="5" t="s">
        <v>145</v>
      </c>
      <c r="B98" s="6" t="s">
        <v>146</v>
      </c>
      <c r="C98" s="2" t="s">
        <v>16</v>
      </c>
      <c r="D98" s="103">
        <v>2</v>
      </c>
      <c r="E98" s="32"/>
      <c r="F98" s="90" t="s">
        <v>73</v>
      </c>
      <c r="G98" s="2">
        <f t="shared" si="5"/>
        <v>0</v>
      </c>
      <c r="H98" s="86">
        <f t="shared" si="6"/>
        <v>0</v>
      </c>
      <c r="I98" s="173"/>
    </row>
    <row r="99" spans="1:9" ht="31.5">
      <c r="A99" s="85" t="s">
        <v>147</v>
      </c>
      <c r="B99" s="11" t="s">
        <v>148</v>
      </c>
      <c r="C99" s="4" t="s">
        <v>16</v>
      </c>
      <c r="D99" s="29">
        <v>4</v>
      </c>
      <c r="E99" s="32"/>
      <c r="F99" s="31" t="s">
        <v>73</v>
      </c>
      <c r="G99" s="4">
        <f t="shared" si="5"/>
        <v>0</v>
      </c>
      <c r="H99" s="104">
        <f t="shared" si="6"/>
        <v>0</v>
      </c>
      <c r="I99" s="174"/>
    </row>
    <row r="100" spans="1:9" ht="31.5">
      <c r="A100" s="85" t="s">
        <v>149</v>
      </c>
      <c r="B100" s="11" t="s">
        <v>150</v>
      </c>
      <c r="C100" s="4" t="s">
        <v>16</v>
      </c>
      <c r="D100" s="29">
        <v>5</v>
      </c>
      <c r="E100" s="32"/>
      <c r="F100" s="31" t="s">
        <v>73</v>
      </c>
      <c r="G100" s="4">
        <f t="shared" si="5"/>
        <v>0</v>
      </c>
      <c r="H100" s="104">
        <f t="shared" si="6"/>
        <v>0</v>
      </c>
      <c r="I100" s="175"/>
    </row>
    <row r="101" spans="1:9" ht="31.5">
      <c r="A101" s="5" t="s">
        <v>151</v>
      </c>
      <c r="B101" s="6" t="s">
        <v>152</v>
      </c>
      <c r="C101" s="2" t="s">
        <v>16</v>
      </c>
      <c r="D101" s="103">
        <v>4</v>
      </c>
      <c r="E101" s="4"/>
      <c r="F101" s="90" t="s">
        <v>73</v>
      </c>
      <c r="G101" s="2">
        <f t="shared" si="5"/>
        <v>0</v>
      </c>
      <c r="H101" s="2">
        <f t="shared" si="6"/>
        <v>0</v>
      </c>
      <c r="I101" s="171"/>
    </row>
    <row r="102" spans="1:9" ht="31.5">
      <c r="A102" s="5" t="s">
        <v>153</v>
      </c>
      <c r="B102" s="6" t="s">
        <v>154</v>
      </c>
      <c r="C102" s="2" t="s">
        <v>16</v>
      </c>
      <c r="D102" s="103">
        <v>1</v>
      </c>
      <c r="E102" s="4"/>
      <c r="F102" s="90" t="s">
        <v>73</v>
      </c>
      <c r="G102" s="2">
        <f t="shared" si="5"/>
        <v>0</v>
      </c>
      <c r="H102" s="2">
        <f t="shared" si="6"/>
        <v>0</v>
      </c>
      <c r="I102" s="2"/>
    </row>
    <row r="103" spans="1:9" ht="21">
      <c r="A103" s="5" t="s">
        <v>155</v>
      </c>
      <c r="B103" s="6" t="s">
        <v>156</v>
      </c>
      <c r="C103" s="2" t="s">
        <v>16</v>
      </c>
      <c r="D103" s="103">
        <v>2</v>
      </c>
      <c r="E103" s="4"/>
      <c r="F103" s="90" t="s">
        <v>73</v>
      </c>
      <c r="G103" s="2">
        <f t="shared" si="5"/>
        <v>0</v>
      </c>
      <c r="H103" s="2">
        <f t="shared" si="6"/>
        <v>0</v>
      </c>
      <c r="I103" s="2"/>
    </row>
    <row r="104" spans="1:9" ht="21">
      <c r="A104" s="5" t="s">
        <v>157</v>
      </c>
      <c r="B104" s="6" t="s">
        <v>158</v>
      </c>
      <c r="C104" s="2" t="s">
        <v>16</v>
      </c>
      <c r="D104" s="103">
        <v>5</v>
      </c>
      <c r="E104" s="4"/>
      <c r="F104" s="90" t="s">
        <v>73</v>
      </c>
      <c r="G104" s="2">
        <f t="shared" si="5"/>
        <v>0</v>
      </c>
      <c r="H104" s="2">
        <f t="shared" si="6"/>
        <v>0</v>
      </c>
      <c r="I104" s="2"/>
    </row>
    <row r="105" spans="1:9" ht="10.5">
      <c r="A105" s="139"/>
      <c r="B105" s="105"/>
      <c r="C105" s="106"/>
      <c r="D105" s="107"/>
      <c r="E105" s="156" t="s">
        <v>76</v>
      </c>
      <c r="F105" s="157" t="s">
        <v>18</v>
      </c>
      <c r="G105" s="158">
        <f>SUM(G63:G104)</f>
        <v>0</v>
      </c>
      <c r="H105" s="158">
        <f>SUM(H63:H104)</f>
        <v>0</v>
      </c>
      <c r="I105" s="106"/>
    </row>
    <row r="106" spans="1:9" ht="10.5">
      <c r="A106" s="137"/>
      <c r="B106" s="7"/>
      <c r="C106" s="8"/>
      <c r="D106" s="9"/>
      <c r="E106" s="87"/>
      <c r="F106" s="88"/>
      <c r="G106" s="89"/>
      <c r="H106" s="89"/>
      <c r="I106" s="10"/>
    </row>
    <row r="107" spans="1:9" ht="10.5">
      <c r="A107" s="137"/>
      <c r="B107" s="7" t="s">
        <v>159</v>
      </c>
      <c r="C107" s="8"/>
      <c r="D107" s="9"/>
      <c r="E107" s="87"/>
      <c r="F107" s="88"/>
      <c r="G107" s="89"/>
      <c r="H107" s="89"/>
      <c r="I107" s="10"/>
    </row>
    <row r="108" spans="1:9" ht="13.5" customHeight="1">
      <c r="A108" s="137"/>
      <c r="B108" s="7"/>
      <c r="C108" s="8"/>
      <c r="D108" s="9"/>
      <c r="E108" s="87"/>
      <c r="F108" s="88"/>
      <c r="G108" s="89"/>
      <c r="H108" s="89"/>
      <c r="I108" s="10"/>
    </row>
    <row r="109" spans="1:9" ht="10.5">
      <c r="A109" s="183" t="s">
        <v>182</v>
      </c>
      <c r="B109" s="183"/>
      <c r="C109" s="183"/>
      <c r="D109" s="183"/>
      <c r="E109" s="183"/>
      <c r="F109" s="183"/>
      <c r="G109" s="183"/>
      <c r="H109" s="183"/>
      <c r="I109" s="183"/>
    </row>
    <row r="110" spans="1:9" ht="10.5">
      <c r="A110" s="59" t="s">
        <v>10</v>
      </c>
      <c r="B110" s="165" t="s">
        <v>60</v>
      </c>
      <c r="C110" s="165" t="s">
        <v>61</v>
      </c>
      <c r="D110" s="166" t="s">
        <v>62</v>
      </c>
      <c r="E110" s="149" t="s">
        <v>63</v>
      </c>
      <c r="F110" s="69" t="s">
        <v>14</v>
      </c>
      <c r="G110" s="165" t="s">
        <v>64</v>
      </c>
      <c r="H110" s="165" t="s">
        <v>65</v>
      </c>
      <c r="I110" s="170" t="s">
        <v>66</v>
      </c>
    </row>
    <row r="111" spans="1:9" ht="31.5">
      <c r="A111" s="140" t="s">
        <v>67</v>
      </c>
      <c r="B111" s="108" t="s">
        <v>160</v>
      </c>
      <c r="C111" s="4" t="s">
        <v>16</v>
      </c>
      <c r="D111" s="12">
        <v>50</v>
      </c>
      <c r="E111" s="4"/>
      <c r="F111" s="85" t="s">
        <v>70</v>
      </c>
      <c r="G111" s="4">
        <f>D111*E111</f>
        <v>0</v>
      </c>
      <c r="H111" s="104">
        <f>G111*1.08</f>
        <v>0</v>
      </c>
      <c r="I111" s="101"/>
    </row>
    <row r="112" spans="1:9" ht="10.5">
      <c r="A112" s="141"/>
      <c r="B112" s="109"/>
      <c r="C112" s="110"/>
      <c r="D112" s="111"/>
      <c r="E112" s="156" t="s">
        <v>76</v>
      </c>
      <c r="F112" s="159" t="s">
        <v>18</v>
      </c>
      <c r="G112" s="160">
        <f>SUM(G111:G111)</f>
        <v>0</v>
      </c>
      <c r="H112" s="160">
        <f>SUM(H111:H111)</f>
        <v>0</v>
      </c>
      <c r="I112" s="112"/>
    </row>
    <row r="115" spans="1:9" ht="10.5">
      <c r="A115" s="190" t="s">
        <v>183</v>
      </c>
      <c r="B115" s="190"/>
      <c r="C115" s="190"/>
      <c r="D115" s="190"/>
      <c r="E115" s="190"/>
      <c r="F115" s="190"/>
      <c r="G115" s="190"/>
      <c r="H115" s="190"/>
      <c r="I115" s="190"/>
    </row>
    <row r="116" spans="1:9" ht="10.5">
      <c r="A116" s="59" t="s">
        <v>10</v>
      </c>
      <c r="B116" s="147" t="s">
        <v>60</v>
      </c>
      <c r="C116" s="147" t="s">
        <v>61</v>
      </c>
      <c r="D116" s="148" t="s">
        <v>62</v>
      </c>
      <c r="E116" s="167" t="s">
        <v>63</v>
      </c>
      <c r="F116" s="69" t="s">
        <v>14</v>
      </c>
      <c r="G116" s="147" t="s">
        <v>64</v>
      </c>
      <c r="H116" s="147" t="s">
        <v>65</v>
      </c>
      <c r="I116" s="147" t="s">
        <v>66</v>
      </c>
    </row>
    <row r="117" spans="1:9" ht="10.5">
      <c r="A117" s="5" t="s">
        <v>67</v>
      </c>
      <c r="B117" s="1" t="s">
        <v>161</v>
      </c>
      <c r="C117" s="2" t="s">
        <v>16</v>
      </c>
      <c r="D117" s="3">
        <v>150</v>
      </c>
      <c r="E117" s="4"/>
      <c r="F117" s="5" t="s">
        <v>73</v>
      </c>
      <c r="G117" s="2">
        <f>D117*E117</f>
        <v>0</v>
      </c>
      <c r="H117" s="2">
        <f>G117*1.08</f>
        <v>0</v>
      </c>
      <c r="I117" s="2"/>
    </row>
    <row r="118" spans="1:9" ht="10.5">
      <c r="A118" s="5" t="s">
        <v>71</v>
      </c>
      <c r="B118" s="6" t="s">
        <v>162</v>
      </c>
      <c r="C118" s="2" t="s">
        <v>16</v>
      </c>
      <c r="D118" s="3">
        <v>250</v>
      </c>
      <c r="E118" s="4"/>
      <c r="F118" s="5" t="s">
        <v>73</v>
      </c>
      <c r="G118" s="2">
        <f>D118*E118</f>
        <v>0</v>
      </c>
      <c r="H118" s="2">
        <f>G118*1.08</f>
        <v>0</v>
      </c>
      <c r="I118" s="2"/>
    </row>
    <row r="119" spans="1:9" ht="10.5">
      <c r="A119" s="5" t="s">
        <v>74</v>
      </c>
      <c r="B119" s="6" t="s">
        <v>163</v>
      </c>
      <c r="C119" s="2" t="s">
        <v>16</v>
      </c>
      <c r="D119" s="3">
        <v>1300</v>
      </c>
      <c r="E119" s="4"/>
      <c r="F119" s="5" t="s">
        <v>73</v>
      </c>
      <c r="G119" s="2">
        <f>D119*E119</f>
        <v>0</v>
      </c>
      <c r="H119" s="2">
        <f>G119*1.08</f>
        <v>0</v>
      </c>
      <c r="I119" s="2"/>
    </row>
    <row r="120" spans="1:9" ht="10.5">
      <c r="A120" s="5" t="s">
        <v>80</v>
      </c>
      <c r="B120" s="1" t="s">
        <v>164</v>
      </c>
      <c r="C120" s="2" t="s">
        <v>16</v>
      </c>
      <c r="D120" s="3">
        <v>100</v>
      </c>
      <c r="E120" s="4"/>
      <c r="F120" s="5" t="s">
        <v>73</v>
      </c>
      <c r="G120" s="2">
        <f>D120*E120</f>
        <v>0</v>
      </c>
      <c r="H120" s="2">
        <f>G120*1.08</f>
        <v>0</v>
      </c>
      <c r="I120" s="2"/>
    </row>
    <row r="121" spans="1:9" ht="10.5">
      <c r="A121" s="137"/>
      <c r="B121" s="7"/>
      <c r="C121" s="8"/>
      <c r="D121" s="9"/>
      <c r="E121" s="153" t="s">
        <v>76</v>
      </c>
      <c r="F121" s="154" t="s">
        <v>18</v>
      </c>
      <c r="G121" s="155">
        <f>SUM(G117:G120)</f>
        <v>0</v>
      </c>
      <c r="H121" s="155">
        <f>SUM(H117:H120)</f>
        <v>0</v>
      </c>
      <c r="I121" s="10"/>
    </row>
    <row r="123" spans="1:9" ht="10.5">
      <c r="A123" s="190" t="s">
        <v>184</v>
      </c>
      <c r="B123" s="190"/>
      <c r="C123" s="190"/>
      <c r="D123" s="190"/>
      <c r="E123" s="190"/>
      <c r="F123" s="190"/>
      <c r="G123" s="190"/>
      <c r="H123" s="190"/>
      <c r="I123" s="190"/>
    </row>
    <row r="124" spans="1:9" ht="10.5">
      <c r="A124" s="59" t="s">
        <v>10</v>
      </c>
      <c r="B124" s="147" t="s">
        <v>60</v>
      </c>
      <c r="C124" s="147" t="s">
        <v>61</v>
      </c>
      <c r="D124" s="148" t="s">
        <v>62</v>
      </c>
      <c r="E124" s="168" t="s">
        <v>63</v>
      </c>
      <c r="F124" s="69" t="s">
        <v>14</v>
      </c>
      <c r="G124" s="147" t="s">
        <v>64</v>
      </c>
      <c r="H124" s="147" t="s">
        <v>65</v>
      </c>
      <c r="I124" s="147" t="s">
        <v>66</v>
      </c>
    </row>
    <row r="125" spans="1:9" ht="42">
      <c r="A125" s="5" t="s">
        <v>67</v>
      </c>
      <c r="B125" s="11" t="s">
        <v>166</v>
      </c>
      <c r="C125" s="2" t="s">
        <v>16</v>
      </c>
      <c r="D125" s="12">
        <v>250</v>
      </c>
      <c r="E125" s="13"/>
      <c r="F125" s="5" t="s">
        <v>73</v>
      </c>
      <c r="G125" s="2">
        <f>D125*E125</f>
        <v>0</v>
      </c>
      <c r="H125" s="2">
        <f>G125*1.08</f>
        <v>0</v>
      </c>
      <c r="I125" s="2"/>
    </row>
    <row r="126" spans="1:9" ht="10.5">
      <c r="A126" s="137"/>
      <c r="B126" s="7"/>
      <c r="C126" s="8"/>
      <c r="D126" s="9"/>
      <c r="E126" s="156" t="s">
        <v>76</v>
      </c>
      <c r="F126" s="154" t="s">
        <v>18</v>
      </c>
      <c r="G126" s="155">
        <f>SUM(G125:G125)</f>
        <v>0</v>
      </c>
      <c r="H126" s="155">
        <f>SUM(H125:H125)</f>
        <v>0</v>
      </c>
      <c r="I126" s="10"/>
    </row>
    <row r="128" spans="1:9" ht="10.5">
      <c r="A128" s="190" t="s">
        <v>165</v>
      </c>
      <c r="B128" s="190"/>
      <c r="C128" s="190"/>
      <c r="D128" s="190"/>
      <c r="E128" s="190"/>
      <c r="F128" s="190"/>
      <c r="G128" s="190"/>
      <c r="H128" s="190"/>
      <c r="I128" s="190"/>
    </row>
    <row r="129" spans="1:9" ht="10.5">
      <c r="A129" s="59" t="s">
        <v>10</v>
      </c>
      <c r="B129" s="147" t="s">
        <v>60</v>
      </c>
      <c r="C129" s="147" t="s">
        <v>61</v>
      </c>
      <c r="D129" s="148" t="s">
        <v>62</v>
      </c>
      <c r="E129" s="167" t="s">
        <v>63</v>
      </c>
      <c r="F129" s="69" t="s">
        <v>14</v>
      </c>
      <c r="G129" s="147" t="s">
        <v>64</v>
      </c>
      <c r="H129" s="147" t="s">
        <v>65</v>
      </c>
      <c r="I129" s="147" t="s">
        <v>66</v>
      </c>
    </row>
    <row r="130" spans="1:9" ht="21">
      <c r="A130" s="15">
        <v>1</v>
      </c>
      <c r="B130" s="14" t="s">
        <v>167</v>
      </c>
      <c r="C130" s="15" t="s">
        <v>16</v>
      </c>
      <c r="D130" s="15">
        <v>10</v>
      </c>
      <c r="E130" s="16"/>
      <c r="F130" s="17">
        <v>0.08</v>
      </c>
      <c r="G130" s="16">
        <f>D130*E130</f>
        <v>0</v>
      </c>
      <c r="H130" s="16">
        <f>G130*1.08</f>
        <v>0</v>
      </c>
      <c r="I130" s="18"/>
    </row>
    <row r="131" spans="1:9" ht="10.5">
      <c r="A131" s="5" t="s">
        <v>71</v>
      </c>
      <c r="B131" s="6" t="s">
        <v>169</v>
      </c>
      <c r="C131" s="2" t="s">
        <v>16</v>
      </c>
      <c r="D131" s="3">
        <v>10</v>
      </c>
      <c r="E131" s="4"/>
      <c r="F131" s="5" t="s">
        <v>70</v>
      </c>
      <c r="G131" s="2">
        <f>D131*E131</f>
        <v>0</v>
      </c>
      <c r="H131" s="2">
        <f>G131*1.08</f>
        <v>0</v>
      </c>
      <c r="I131" s="2"/>
    </row>
    <row r="132" spans="1:9" ht="10.5">
      <c r="A132" s="137"/>
      <c r="B132" s="7"/>
      <c r="C132" s="8"/>
      <c r="D132" s="9"/>
      <c r="E132" s="153" t="s">
        <v>76</v>
      </c>
      <c r="F132" s="154" t="s">
        <v>18</v>
      </c>
      <c r="G132" s="155">
        <f>SUM(G130:G131)</f>
        <v>0</v>
      </c>
      <c r="H132" s="155">
        <f>SUM(H130:H131)</f>
        <v>0</v>
      </c>
      <c r="I132" s="10"/>
    </row>
    <row r="134" spans="1:10" ht="10.5">
      <c r="A134" s="202" t="s">
        <v>185</v>
      </c>
      <c r="B134" s="202"/>
      <c r="C134" s="202"/>
      <c r="D134" s="202"/>
      <c r="E134" s="202"/>
      <c r="F134" s="202"/>
      <c r="G134" s="202"/>
      <c r="H134" s="202"/>
      <c r="I134" s="202"/>
      <c r="J134" s="202"/>
    </row>
    <row r="135" spans="1:10" ht="21">
      <c r="A135" s="203" t="s">
        <v>10</v>
      </c>
      <c r="B135" s="151" t="s">
        <v>60</v>
      </c>
      <c r="C135" s="151" t="s">
        <v>61</v>
      </c>
      <c r="D135" s="152" t="s">
        <v>62</v>
      </c>
      <c r="E135" s="167" t="s">
        <v>63</v>
      </c>
      <c r="F135" s="204" t="s">
        <v>187</v>
      </c>
      <c r="G135" s="151" t="s">
        <v>64</v>
      </c>
      <c r="H135" s="151" t="s">
        <v>65</v>
      </c>
      <c r="I135" s="151" t="s">
        <v>66</v>
      </c>
      <c r="J135" s="151" t="s">
        <v>188</v>
      </c>
    </row>
    <row r="136" spans="1:10" ht="10.5">
      <c r="A136" s="5" t="s">
        <v>67</v>
      </c>
      <c r="B136" s="6" t="s">
        <v>189</v>
      </c>
      <c r="C136" s="2" t="s">
        <v>16</v>
      </c>
      <c r="D136" s="3">
        <v>127</v>
      </c>
      <c r="E136" s="91"/>
      <c r="F136" s="90" t="s">
        <v>73</v>
      </c>
      <c r="G136" s="91">
        <f>D136*E136</f>
        <v>0</v>
      </c>
      <c r="H136" s="91">
        <f>G136*1.08</f>
        <v>0</v>
      </c>
      <c r="I136" s="2"/>
      <c r="J136" s="2"/>
    </row>
    <row r="137" spans="1:10" ht="10.5">
      <c r="A137" s="22"/>
      <c r="B137" s="24"/>
      <c r="C137" s="205"/>
      <c r="D137" s="205"/>
      <c r="E137" s="206" t="s">
        <v>76</v>
      </c>
      <c r="F137" s="207" t="s">
        <v>18</v>
      </c>
      <c r="G137" s="208">
        <f>SUM(G136:G136)</f>
        <v>0</v>
      </c>
      <c r="H137" s="208">
        <f>SUM(H136:H136)</f>
        <v>0</v>
      </c>
      <c r="J137" s="205"/>
    </row>
    <row r="138" spans="1:10" ht="10.5">
      <c r="A138" s="22"/>
      <c r="B138" s="24"/>
      <c r="C138" s="205"/>
      <c r="D138" s="205"/>
      <c r="E138" s="209"/>
      <c r="J138" s="205"/>
    </row>
    <row r="139" spans="1:10" ht="10.5">
      <c r="A139" s="210" t="s">
        <v>190</v>
      </c>
      <c r="B139" s="210"/>
      <c r="C139" s="210"/>
      <c r="D139" s="210"/>
      <c r="E139" s="210"/>
      <c r="F139" s="210"/>
      <c r="G139" s="210"/>
      <c r="H139" s="210"/>
      <c r="I139" s="210"/>
      <c r="J139" s="205"/>
    </row>
    <row r="140" spans="1:10" ht="10.5">
      <c r="A140" s="22"/>
      <c r="J140" s="205"/>
    </row>
    <row r="141" spans="1:9" ht="10.5">
      <c r="A141" s="183" t="s">
        <v>191</v>
      </c>
      <c r="B141" s="183"/>
      <c r="C141" s="183"/>
      <c r="D141" s="183"/>
      <c r="E141" s="183"/>
      <c r="F141" s="183"/>
      <c r="G141" s="183"/>
      <c r="H141" s="183"/>
      <c r="I141" s="183"/>
    </row>
    <row r="142" spans="1:9" ht="10.5">
      <c r="A142" s="59" t="s">
        <v>10</v>
      </c>
      <c r="B142" s="165" t="s">
        <v>60</v>
      </c>
      <c r="C142" s="165" t="s">
        <v>61</v>
      </c>
      <c r="D142" s="166" t="s">
        <v>62</v>
      </c>
      <c r="E142" s="149" t="s">
        <v>63</v>
      </c>
      <c r="F142" s="69" t="s">
        <v>14</v>
      </c>
      <c r="G142" s="165" t="s">
        <v>64</v>
      </c>
      <c r="H142" s="165" t="s">
        <v>65</v>
      </c>
      <c r="I142" s="170" t="s">
        <v>66</v>
      </c>
    </row>
    <row r="143" spans="1:9" ht="52.5">
      <c r="A143" s="140" t="s">
        <v>67</v>
      </c>
      <c r="B143" s="108" t="s">
        <v>168</v>
      </c>
      <c r="C143" s="4" t="s">
        <v>16</v>
      </c>
      <c r="D143" s="12">
        <v>650</v>
      </c>
      <c r="E143" s="95"/>
      <c r="F143" s="161" t="s">
        <v>70</v>
      </c>
      <c r="G143" s="95">
        <f>D143*E143</f>
        <v>0</v>
      </c>
      <c r="H143" s="169">
        <f>G143*1.08</f>
        <v>0</v>
      </c>
      <c r="I143" s="101"/>
    </row>
    <row r="144" spans="1:9" ht="10.5">
      <c r="A144" s="141"/>
      <c r="B144" s="109"/>
      <c r="C144" s="110"/>
      <c r="D144" s="111"/>
      <c r="E144" s="162" t="s">
        <v>76</v>
      </c>
      <c r="F144" s="163" t="s">
        <v>18</v>
      </c>
      <c r="G144" s="164">
        <f>SUM(G143:G143)</f>
        <v>0</v>
      </c>
      <c r="H144" s="164">
        <f>SUM(H143:H143)</f>
        <v>0</v>
      </c>
      <c r="I144" s="112"/>
    </row>
  </sheetData>
  <sheetProtection selectLockedCells="1" selectUnlockedCells="1"/>
  <mergeCells count="21">
    <mergeCell ref="A139:I139"/>
    <mergeCell ref="G2:I2"/>
    <mergeCell ref="A3:I3"/>
    <mergeCell ref="A4:I4"/>
    <mergeCell ref="A29:I29"/>
    <mergeCell ref="A38:D38"/>
    <mergeCell ref="A123:I123"/>
    <mergeCell ref="A61:I61"/>
    <mergeCell ref="A109:I109"/>
    <mergeCell ref="A54:I54"/>
    <mergeCell ref="A115:I115"/>
    <mergeCell ref="A32:D32"/>
    <mergeCell ref="A18:D18"/>
    <mergeCell ref="A34:I34"/>
    <mergeCell ref="A20:I20"/>
    <mergeCell ref="A6:I6"/>
    <mergeCell ref="A141:I141"/>
    <mergeCell ref="A40:J40"/>
    <mergeCell ref="A27:D27"/>
    <mergeCell ref="A128:I128"/>
    <mergeCell ref="A134:J134"/>
  </mergeCells>
  <printOptions/>
  <pageMargins left="0.75" right="0.75" top="1" bottom="1" header="0.5118055555555555" footer="0.5118055555555555"/>
  <pageSetup horizontalDpi="300" verticalDpi="300" orientation="landscape" paperSize="9" scale="59" r:id="rId1"/>
  <rowBreaks count="2" manualBreakCount="2">
    <brk id="18" max="255" man="1"/>
    <brk id="10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adebicki</dc:creator>
  <cp:keywords/>
  <dc:description/>
  <cp:lastModifiedBy>7SZMW</cp:lastModifiedBy>
  <cp:lastPrinted>2023-05-29T11:14:21Z</cp:lastPrinted>
  <dcterms:created xsi:type="dcterms:W3CDTF">2020-01-21T13:09:45Z</dcterms:created>
  <dcterms:modified xsi:type="dcterms:W3CDTF">2023-05-29T11:14:28Z</dcterms:modified>
  <cp:category/>
  <cp:version/>
  <cp:contentType/>
  <cp:contentStatus/>
</cp:coreProperties>
</file>