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48783\Documents\Zamówienia Publiczne\Przetargi 2021\156.2021.TP DEZYNFEKCJA\"/>
    </mc:Choice>
  </mc:AlternateContent>
  <xr:revisionPtr revIDLastSave="0" documentId="13_ncr:1_{B4BAFF6F-5591-4BCA-8BAA-BBD02ECF5EE6}" xr6:coauthVersionLast="46" xr6:coauthVersionMax="46" xr10:uidLastSave="{00000000-0000-0000-0000-000000000000}"/>
  <bookViews>
    <workbookView xWindow="-120" yWindow="-120" windowWidth="20730" windowHeight="11160" tabRatio="500" xr2:uid="{00000000-000D-0000-FFFF-FFFF00000000}"/>
  </bookViews>
  <sheets>
    <sheet name="156.2021.TP" sheetId="1" r:id="rId1"/>
  </sheets>
  <definedNames>
    <definedName name="_xlnm.Print_Area" localSheetId="0">'156.2021.TP'!$A$1:$N$142</definedName>
  </definedNames>
  <calcPr calcId="18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H136" i="1" l="1"/>
  <c r="I136" i="1" s="1"/>
  <c r="H131" i="1"/>
  <c r="I131" i="1" s="1"/>
  <c r="H130" i="1"/>
  <c r="I130" i="1" s="1"/>
  <c r="H129" i="1"/>
  <c r="I129" i="1" s="1"/>
  <c r="H128" i="1"/>
  <c r="K124" i="1"/>
  <c r="H102" i="1"/>
  <c r="I102" i="1" s="1"/>
  <c r="H101" i="1"/>
  <c r="I101" i="1" s="1"/>
  <c r="H100" i="1"/>
  <c r="I100" i="1" s="1"/>
  <c r="H99" i="1"/>
  <c r="I99" i="1" s="1"/>
  <c r="H98" i="1"/>
  <c r="I98" i="1" s="1"/>
  <c r="H97" i="1"/>
  <c r="I97" i="1" s="1"/>
  <c r="H96" i="1"/>
  <c r="I96" i="1" s="1"/>
  <c r="H95" i="1"/>
  <c r="I95" i="1" s="1"/>
  <c r="H94" i="1"/>
  <c r="I94" i="1" s="1"/>
  <c r="H93" i="1"/>
  <c r="I93" i="1" s="1"/>
  <c r="H92" i="1"/>
  <c r="I92" i="1" s="1"/>
  <c r="H64" i="1"/>
  <c r="I64" i="1" s="1"/>
  <c r="H63" i="1"/>
  <c r="I63" i="1" s="1"/>
  <c r="H62" i="1"/>
  <c r="I62" i="1" s="1"/>
  <c r="H61" i="1"/>
  <c r="I61" i="1" s="1"/>
  <c r="H60" i="1"/>
  <c r="I60" i="1" s="1"/>
  <c r="H59" i="1"/>
  <c r="I59" i="1" s="1"/>
  <c r="I29" i="1"/>
  <c r="H132" i="1" l="1"/>
  <c r="K79" i="1"/>
  <c r="K88" i="1"/>
  <c r="H103" i="1"/>
  <c r="L88" i="1"/>
  <c r="L20" i="1"/>
  <c r="I65" i="1"/>
  <c r="I103" i="1"/>
  <c r="L116" i="1"/>
  <c r="M31" i="1"/>
  <c r="L46" i="1"/>
  <c r="K46" i="1"/>
  <c r="L124" i="1"/>
  <c r="K116" i="1"/>
  <c r="L31" i="1"/>
  <c r="K20" i="1"/>
  <c r="L79" i="1"/>
  <c r="I128" i="1"/>
  <c r="I132" i="1" s="1"/>
  <c r="H65" i="1"/>
  <c r="B139" i="1" l="1"/>
  <c r="B141" i="1" s="1"/>
  <c r="B140" i="1"/>
  <c r="B142" i="1" l="1"/>
</calcChain>
</file>

<file path=xl/sharedStrings.xml><?xml version="1.0" encoding="utf-8"?>
<sst xmlns="http://schemas.openxmlformats.org/spreadsheetml/2006/main" count="452" uniqueCount="214">
  <si>
    <t>Postępowanie 156/2021/TP</t>
  </si>
  <si>
    <t>DOSTAWA ŚRODKÓW DO DEZYNFEKCJI</t>
  </si>
  <si>
    <t>Część I - MYCIE, DEZYNFEKCJA I PIELĘGNACJA RĄK</t>
  </si>
  <si>
    <t>Lp.</t>
  </si>
  <si>
    <t>Przeznaczenie, opis</t>
  </si>
  <si>
    <t>Parametry</t>
  </si>
  <si>
    <t>Co najmniej wymagane substancje</t>
  </si>
  <si>
    <t>Rodzaj i wielkość opakowania</t>
  </si>
  <si>
    <t>Ilość opak.</t>
  </si>
  <si>
    <t>Cena jedn. netto</t>
  </si>
  <si>
    <t>Stawka % VAT</t>
  </si>
  <si>
    <t>Wartość netto</t>
  </si>
  <si>
    <t>Wartość brutto</t>
  </si>
  <si>
    <t>Producent/nazwa produktu</t>
  </si>
  <si>
    <t>Stężenie</t>
  </si>
  <si>
    <t>Minimalny zakres działania</t>
  </si>
  <si>
    <t>Czas ekspozycji</t>
  </si>
  <si>
    <t>1.</t>
  </si>
  <si>
    <t>Alkoholowy płyn do chirurgicznej i higienicznej dezynfekcji skóry rąk bez zawartości chlorheksydyny,QAV, propanolu, gliceryny nadtlenku wodoru z dodatkiem substancji nawilżająco-natłuszczającej. Produkt biobójczy</t>
  </si>
  <si>
    <t>min. B, Tbc, F (C. albicans), V (HBV,HIV,
HCV, Adeno, Polio)</t>
  </si>
  <si>
    <t xml:space="preserve">od 30 sek do 90 sek. </t>
  </si>
  <si>
    <t>Etanol min 80 g na 100 g preparatu</t>
  </si>
  <si>
    <t>butelka o pojemności 0,5 litra pasująca do dozowników  DERMADOS firmy ECOLAB) stosowanych obecnie na terenie 7 Szpitala MW</t>
  </si>
  <si>
    <t>butelka o pojemności 1 litr pasująca do dozowników SM2 - Schulke  stosowanych obecnie na terenie 7 Szpitala MW</t>
  </si>
  <si>
    <t>kanister o pojemności co najmniej 5 litrów</t>
  </si>
  <si>
    <t>2.</t>
  </si>
  <si>
    <t>Alkoholowy płyn do chirurgicznej i higienicznej dezynfekcji skóry rąk bez zawartości chlorheksydyny, QAV, etanolu, gliceryny, nadtlenku wodoru z dodatkiem substancji nawilżająco-natłuszczającej. Produkt biobójczy</t>
  </si>
  <si>
    <t>min. B, Tbc, F (C.albicans), V (HIV, HBV, HCV, Rota, Noro)</t>
  </si>
  <si>
    <t>od 30 do 90 sek</t>
  </si>
  <si>
    <t>Izopropanol min. 75 g na 100 g preparatu.</t>
  </si>
  <si>
    <t>butelka o pojemności 1 litr pasująca do dozowników SM2 firmy Schulke  stosowanych obecnie na terenie 7 Szpitala MW</t>
  </si>
  <si>
    <t>3.</t>
  </si>
  <si>
    <t>Płyn do chirurgicznego i higienicznego mycia rąk bez zawartości mydła, bezbarwny nie zawierający parabenów. Kosmetyk</t>
  </si>
  <si>
    <t xml:space="preserve">Syntetyczne związki powierzchniowo czynne, substancje nawilżające </t>
  </si>
  <si>
    <t>4.</t>
  </si>
  <si>
    <t>Emulsja pielęgnacyjna do rąk o właściwościach regenerujących, nawilżających i pielęgnacyjnych. Nie zawierająca parabenów. Kosmetyk</t>
  </si>
  <si>
    <t>butelka o pojemności 0,5 litra z fabrycznie zamontowaną pompką dozującą</t>
  </si>
  <si>
    <t>5.</t>
  </si>
  <si>
    <t>Dozowniki na łóżka do butelek 500 ml</t>
  </si>
  <si>
    <t>x</t>
  </si>
  <si>
    <t>6.</t>
  </si>
  <si>
    <t>Pompka do butelki 500 ml. Wyrób medyczny</t>
  </si>
  <si>
    <t>Razem:</t>
  </si>
  <si>
    <t>xxx</t>
  </si>
  <si>
    <t>Zamawiający wymaga preparatów kompatybilnych tzn. w jednym systemie higieny (od jednego producenta). Wykonawca wyposaży Zamawiającego w: plakaty z techniką dezynfekcji i mycia rąk oraz 5 momentami higieny rąk, naklejki przypominające o higienie rąk; naklejki na dozowniki: mycie 500 szt; dezynfekcja rąk - 500 szt; Uniwersalny dozownik ścienny do butelki 500 ml i 1000 ml - 50 szt. Tablice ścienne pod dozowniki -80 szt. Wykonawca zapewni na cały czas trwania umowy dostep do programu ( wraz z urządzeniem mobilnym) do weryfikacji prawdiłowej higieny rąk umożliwiającego tworzenie statystyk z przeprowadzonych kontroli</t>
  </si>
  <si>
    <t>Część II - DEZYNFEKCJA SKÓRY PACJENTA PRZED WKŁUCIAMI, PUNKCJAMI I ZABIEGAMI CHIRURGICZNYMI</t>
  </si>
  <si>
    <t>Ilość litrów</t>
  </si>
  <si>
    <t>Ilość opakowań</t>
  </si>
  <si>
    <t>Cena jedn. netto za opakowanie</t>
  </si>
  <si>
    <t>Zakres działania przy jednorazowej aplikacji</t>
  </si>
  <si>
    <t xml:space="preserve">Czas ekspozycji  </t>
  </si>
  <si>
    <t>Gotowy do użycia bezbarwny alkoholowy roztwór do dezynfekcji skóry przed zabiegami chirurgicznymi, przed wkłuciami i punkcjami żylnymi. Produkt leczniczy</t>
  </si>
  <si>
    <t xml:space="preserve"> min. B, Tbc, F, V (HIV, HBV,HCV)</t>
  </si>
  <si>
    <t>Od 15 do 60 sek</t>
  </si>
  <si>
    <t>min. 3 substancje czynne i nadtlenek wodoru. Nie zawierający jodu i jego pochodnych, chlorheksydyny, związków amoniowych.</t>
  </si>
  <si>
    <t xml:space="preserve">opakowanie o pojemności do 350 ml </t>
  </si>
  <si>
    <t xml:space="preserve">opakowanie o pojemności do 1000 ml                         </t>
  </si>
  <si>
    <t>Gotowy do użycia, barwiony alkoholowy roztwór do dezynfekcji skóry przed zabiegami chirurgicznymi, przed wkłuciami i punkcjami żylnymi. Produkt leczniczy</t>
  </si>
  <si>
    <t xml:space="preserve"> min. B, Tbc, F, V (HIV, HBV, HCV). </t>
  </si>
  <si>
    <t xml:space="preserve">opakowanie z atomizerem do 350 ml                </t>
  </si>
  <si>
    <t xml:space="preserve">opakowanie o pojemności do 1000 ml                              </t>
  </si>
  <si>
    <t>Część III - DEZYNFEKCJA POWIERZCHNI</t>
  </si>
  <si>
    <t>Co najmniej wymagane substancje czynne</t>
  </si>
  <si>
    <t>Zakres działania</t>
  </si>
  <si>
    <t>Gotowy do użycia preparat, zawierający do szybkiej dezynfekcji małych i trudnodostępnych powierzchni wyrobów medycznych. Wyrób medyczny</t>
  </si>
  <si>
    <t>do 60 sek.</t>
  </si>
  <si>
    <t>mieszanina alkoholi (w tym etanol)</t>
  </si>
  <si>
    <t>butelka 1L z nakrętką z otworem zabezpieczona kapslem</t>
  </si>
  <si>
    <t>Spryskiwacz do butelki 1000 ml z poz 1 w opakowaniu jednostkowym</t>
  </si>
  <si>
    <t>Płynny koncentrat  do dezynfekcji i mycia powierzchni, wyrobów medycznych i wyposażenia, stosowany w obecności pacjentów.  Bez zawartości aldehydów, substancji utleniających, pochodnych: biguanidyny, chloru, fenolu. Wyrób medyczny</t>
  </si>
  <si>
    <t>0,25 - 0,5%</t>
  </si>
  <si>
    <t>B, F do 5 min - war. brudne, Tbc, V do 15 min</t>
  </si>
  <si>
    <t>min. 3 substancje z różnych grup chemicznych</t>
  </si>
  <si>
    <t>Gotowy do użycia preparat przeznaczony do stosowania na wszystkich powierzchniach i sprzetach medycznych nieodpornych na działanie alkoholi, łącznie z głowicami USG.Nie zawierający alkoholi, nadtlenku wodoru, aldehydów. Wyrób medyczny</t>
  </si>
  <si>
    <t>do 1 min.</t>
  </si>
  <si>
    <t>mieszanina min. 3 QAV</t>
  </si>
  <si>
    <t>7.</t>
  </si>
  <si>
    <t>Wykonawca zapewni na cały czas trwania umowy dostep do programu ( wraz z urządzeniem mobilnym) umożliwiającego tworzenie statystyk z przeprowadzonych kontroli czystości powierzchni szpitalnych z możliwością wprowadzenia i porównania wyników z kontroli mikrobiologicznej powierzchni. Wykonawca wyposaży na czas trwania umowy w 4 pompy ścienne do rozrabiania koncentratu. Preparaty posiadają doskonałą tolernację materiałową - potwierdzona raportami z badań w niezależnych laboratoriach.</t>
  </si>
  <si>
    <t xml:space="preserve">Dodatkowe wymagania w zakresie pakietów higieny rąk i powierzchni (nr. pakietów 1,3) </t>
  </si>
  <si>
    <t xml:space="preserve">1. Zamawiający wymaga wdrożenia w czasie 3 miesięcy od podpisania umowy na dostawę środków dezynfekcyjnych i monitorującego poziom higieny rąk i powierzchni szpitalnych. </t>
  </si>
  <si>
    <t xml:space="preserve">2. Wymagania dotyczące programu monitorującego poziom higieny: </t>
  </si>
  <si>
    <t xml:space="preserve">a) udostępnienie mobilnego urządzenia do obsługi aplikacji </t>
  </si>
  <si>
    <t xml:space="preserve">b) półroczne porównawcze raporty monitorujące poziom higieny szpitalnej ( podział na oddziały/poradnie) </t>
  </si>
  <si>
    <t xml:space="preserve">c) szkolenia wskazanego przez zamawiającego personelu z zakresu higieny rąk i powierzchni ( minimum 2 razy w okresie ustalonym harmonogramem przez strony, miejsce szkolenia w siedzibie Zamawiającego we wskazanym przez niego miejscu) </t>
  </si>
  <si>
    <t xml:space="preserve"> Część IV - MYCIE I DEZYNFEKCJA INSTRUMENTARIUM MEDYCZNEGO </t>
  </si>
  <si>
    <t>Nazwa produktu</t>
  </si>
  <si>
    <t xml:space="preserve">Cena jednostkowa netto </t>
  </si>
  <si>
    <t xml:space="preserve"> Stawka VAT </t>
  </si>
  <si>
    <t xml:space="preserve"> Ilość szt. </t>
  </si>
  <si>
    <t>Płynny koncentrat do mycia i dezynfekcji narzędzi oraz sprzętu medycznego. Nie zawierający w składzie aldehydów, fenoli, chloru, chlorheksydyny, związków tlenowych, pochodnych amin.Możliwość użycia w myjkach ultradźwiękowych. Wyrób medyczny.Zakres działania -min. B (EN 14561), F (EN 14562), V (HIV, HBV, HCV - BVDV, Vaccinia)Stężenie 0,5% Czas ekspozycji do 15 minut. Co najmniej wymagane substancje:zawierający kompleks enzymatyczny (enzymy różnych klas), QAV, substancje powierzchniowo czynne Opakowanie kanister o pojemności 5 l</t>
  </si>
  <si>
    <t>Preparat do dezynfekcji i czyszczenia precyzyjnych narzędzi obrotowych. Możliwość stosowania w myjkach ultradźwiękowych. Wyrób medyczny. Zakres działania:  B, F, Tbc,V (Polio, Adeno)Stężenie 100%  Czas ekspozycji do 15 min, Opakowanie butelka o pojemności do 2 litrów</t>
  </si>
  <si>
    <t>Przeznaczony do dezynfekcji chemiczno-termicznej w temperaturze 50-60°C. Bez formaldehydu, glioksalu oraz kwasów organicznych. Bezbarwny o pH 7 Zakres działania B (w tym H. pylori), Tbc, F, V (HIV,HBV,HCV, Polio, Adeno), S (B. subtilis)  Co najmniej wymagana substancja aldehyd glutarowy, etanol, inhibitory korozji , stężenie 1% czas ekspozycji 5 min</t>
  </si>
  <si>
    <t>Część V - DEZYNFEKCJA RAN I BŁON ŚLUZOWYCH, OCZYSZCZANIE I PIELĘGNACJA RAN</t>
  </si>
  <si>
    <t>Miminalny zakres działania</t>
  </si>
  <si>
    <t>Płyn bezbarwny do dezynfekcji ran, płynny antyseptyk, stosowany w profilaktyce i leczeniu ran błon śluzowych i skóry. Produkt leczniczy</t>
  </si>
  <si>
    <t>B (łącznie z MRSA), F, V (HBV,HIV, Herpes Simplex), pierwotniaki</t>
  </si>
  <si>
    <t>60s.</t>
  </si>
  <si>
    <t>zawiera octenidynę bez pochodnych jodu i chlorheksydyny</t>
  </si>
  <si>
    <t>butelka o pojemności co najmniej 1 litr</t>
  </si>
  <si>
    <t>Żel gojący, nawilżający i oczyszczający ranę, penetrujący biofilm, utrzymujący odpowiedni stopień nawilżenia w ranie</t>
  </si>
  <si>
    <t>opakowanie o pojemności co najmniej 20 ml</t>
  </si>
  <si>
    <t>opakowanie o pojemności co najmniej 250 ml</t>
  </si>
  <si>
    <t>Płyn czyszczący rany przewlekłe z funkcją irygacyjną</t>
  </si>
  <si>
    <t>opakowanie o pojemności co najmniej 350 ml</t>
  </si>
  <si>
    <t>Regenreujący krem do skóry wokół rany i naskórek w trakcie epitelizacji, do skóy wrażliwej suchej, łuszczącej się i popękanej. Testowany dermatologicznie</t>
  </si>
  <si>
    <t>zawiera octenidynę, bisabolol, wazelinę, panthenol</t>
  </si>
  <si>
    <t xml:space="preserve">opakowanie 50 ml </t>
  </si>
  <si>
    <t xml:space="preserve">Emulsja myjąca o działaniu dekontaminacyjnym  do mycia ciała i włosów pacjenta przed zabiegami operacyjnymi </t>
  </si>
  <si>
    <t>60 s.</t>
  </si>
  <si>
    <t>opakowanie o pojemności co najmniej 1 litr</t>
  </si>
  <si>
    <t>Preparat do płukania jamy ustnej o działaniu dekontaminującym</t>
  </si>
  <si>
    <t>zawiera octenidynę</t>
  </si>
  <si>
    <t>pojemność min. 250 ml</t>
  </si>
  <si>
    <t>Gotowe do użycia rękawice do mycia i pielęgnacji skóry a także włosów oraz dekontaminacji całego ciała przy zakażeniach MDRO bez użycia wody. Nie zawierają barwników i substancji zapachowych. Niewymagające spłukiwania</t>
  </si>
  <si>
    <t>zawierają octenidynę i substancję pielęgnującą.</t>
  </si>
  <si>
    <t>opakowanie zawierające 10 szt rękawic</t>
  </si>
  <si>
    <t>8.</t>
  </si>
  <si>
    <t>Część VI - DEZYNFEKCJA POWIERZCHNI W WYBRANYCH OBSZARACH SZPITALA</t>
  </si>
  <si>
    <t>Preparat w proszku do dezynfekcji powierzchni i sanitariatów</t>
  </si>
  <si>
    <t>0,5 - 4%</t>
  </si>
  <si>
    <t>B, F, V, Tbc,                S (C.difficile, C. sporogenes)</t>
  </si>
  <si>
    <t>max. 60 min.</t>
  </si>
  <si>
    <t>chloramina T</t>
  </si>
  <si>
    <t>opakowanie o pojemności 6 kg</t>
  </si>
  <si>
    <t>Gotowy do użycia sterylny preparat przeznaczony do stosowania w obszarze krytycznym</t>
  </si>
  <si>
    <t>B, F</t>
  </si>
  <si>
    <t>do 5 min</t>
  </si>
  <si>
    <t xml:space="preserve"> wolny od przetrwalników alkohol izopropylowy rozcienczony w wodzie do iniekcji. </t>
  </si>
  <si>
    <t>opakowanie od 350 ml do 1  L</t>
  </si>
  <si>
    <t>Preparat do dezynfekcji powierzchni sanitarnych. Produkt biobójczy</t>
  </si>
  <si>
    <t>1000 ppm</t>
  </si>
  <si>
    <t xml:space="preserve">min. B (EN13727),       F (EN13624),            Tbc (EN14348),           V (EN14476),              S (EN 13704) </t>
  </si>
  <si>
    <t>do 15 min</t>
  </si>
  <si>
    <t>NaDCC, kwas adypinowy</t>
  </si>
  <si>
    <t>opakowanie zawierające co najmniej 300 tabletek</t>
  </si>
  <si>
    <t>Preparat na bazie nadtlenku wodoru AHP, środków powierzchniowo czynnych oraz środków zwilżających, uniwersalny preparat myjąco dezynfekującym do wszystkich twardych powierzchni, w tym wrażliwych na działanie alkoholi z możliwościa stosowania w obecności pacjentow</t>
  </si>
  <si>
    <t>do 15%</t>
  </si>
  <si>
    <t>min. B (EN 13727),      F (EN 13624),            Tbc (EN14348),           V (EN 14476),             S (EN 13704 - C. difficile)</t>
  </si>
  <si>
    <t>do 10 min. C. difficile</t>
  </si>
  <si>
    <t>nadtlenek wodoru, kwas salicylowy, substancje powierzchniowo czynne</t>
  </si>
  <si>
    <t>kanister o pojemności  5 litrów</t>
  </si>
  <si>
    <t xml:space="preserve">Część VII - PREPARATY DO AUTOMATYCZNEGO PROCESU MYCIA I DEZYNFEKCJI INSTRUMENTARIUM MEDYCZNEGO  </t>
  </si>
  <si>
    <t>Wartość  netto</t>
  </si>
  <si>
    <t>Płynny, alkaliczny środek do mycia w myjniach dezynfektorach, skutecznie usuwający pozostałości organiczne typu zaschnięta i denaturowana krew. Umożliwiający mycie maszynowe narzędzi i sprzętu medycznego także wykonanego z aluminium i tworzyw sztucznych w stężeniu od 2 do ml/l w temp. do 60C. Spełnia wymagania Instytutu Roberta Kocha w zakresie minimalizowania ryzyka przeniesienia nowego wariantu choroby Creuztfeldta Jacoba. Usuwa chorobotwórcze białka prionowe, w tym również VCJD &gt;2log.  Niewymagający neutralizacji, umożliwiający zastosowanie w myjniach ultradźwiękowych. pH 10,4-10,8. Posiadający w swoim składzie: niejonowe i anionowe środki powierzchniowo czynne.  enzymy, aloksylowane alkohole tłuszczowe. Nie zawierający glicerolu, oraz niesklasyfikowany jako środek niebezpieczny</t>
  </si>
  <si>
    <t>Płynny środek płuczący zawierający środki powierzchniowo czynne, polikarboksylany oraz środki konserwujące. Do użycia w myjniach dezynfektorach niezawierający oleju parafinowego oraz alkoholu i związków alkoholowych. Do szybkiego bezzaciekowego płukania, znacznie przyśpieszający suszenie po maszynowym myciu i dezynfekcji. dozowanie 0,3-1,0ml/l</t>
  </si>
  <si>
    <t xml:space="preserve">Płynny w postaci koncentratu środek do wstępnego mycia i wstępnej dezynfekcji termostabilnych i termolabilnych narzędzi chirurgicznych, włącznie z endoskopami elastycznymi i narzędziami dentystycznymi przed maszynową dekontaminacją a także mokrego transportu narzędzi chirurgicznych oraz do zastosowania w myjniach ultradżwiękowych. Nie zawiera aldehydów oraz czwartorzędowych związków amoniowych. Zawierający do 8g Laurylpropylendiaminę oraz kwas mlekowy i alkoksylowany alkohol tłuszczowy. Środek nie powoduje utwardzania białek.Narzędzia mogą pozostać w roztworze do 72h. Środek zachowujący działanie w wodzie do 20 0dH. Działanie bakteriobójcze (13727, 14561, VAH) 0,5%,15min, działanie drożdżakobójcze (13624, 14562, VAH) 0,5%,15min, działanie na wirusy osłonkowe [włącznie z HIV,HBV, HCV] (RKI,DVV) 1%,15 min. Zalecanie zastosowanie 1,0%, 15minut. </t>
  </si>
  <si>
    <t>Płynny bezbarwny kwaśny środek do gruntownego oczyszczania powierzchni i narzędzi wykonanych ze stali nierdzewnej w kąpieli zanurzeniowej lub w myjniach ultradźwiękowych, usuwający rdzę nalotową ,przebarwienia i plamy, z możliwością stosowania w myjni-dezynfektorze do usuwania osadów krzemianowych. Posiadający w swym składzie kwas fosforowy, azotowy i związki powierzchniowo czynne. Dozowanie: 100-200 ml/L w kąpieli zanurzeniowej, 50-100 ml/L w kąpieli ultradźwiękowej,  oraz 2l/10l w temp. 60oC do oczyszczenia komory myni-dezynfektora, opakowanie: 5 kg</t>
  </si>
  <si>
    <t>Płynny w postaci pianki w sprayu środek do wstępnego zabezpieczenia narzędzi chirurgicznych bezpośrednio po użyciu. Środek działający jako inhibitor korozji, zapobiegający korozji wżernej na narzędziach wywołanej min. przez pozostałości soli fizjologicznej. Środek odpowiedni do wszystkich narzędzi chirurgicznych w małoinwazyjnych. Środek posiadający właściwości bakteriostatyczne, umożliwiający przechowywanie narzędzi w postaci zwilżonej przez okres 72 godzin. Zawierający w swoim składzie enzymy oraz &lt;5% anionowych i amfoterycznych środków powierzchniowo czynnych. pH pianki w sprayu około 9,5. Nie zawierający w swoim składzie IV-rzędowych związków amioniowych, biguainidyny i jej pochodnych. Opakowanie butelka ze spryskiwaczem 0,75l</t>
  </si>
  <si>
    <t>Bakteriostatyczny preparat gotowy do użycia, w postaci przeźroczystego żelu o neutralnym pH, do wstępnego oczyszczania narzędzi w miejscu ich użycia oraz ich nawilżania podczas transportu, zapobiegający wysychaniu zanieczyszczeń do 72 godzin, zawierający surfaktanty i inhibitory korozji, nie zawierający enzymów, nie wymagający spłukiwania przed maszynowym procesem mycia i dezynfekcji narzędzi. Potwierdzona kompatybilność materiałowa z takimi materiałami jak anodyzowane aluminium, stal, silikon, miedź. Wymagany raport laboratorium potwierdzający, że produkt nie powoduje korozji oraz że wykazuje działanie statyczne wobec bakterii, w tym Escherichia coli, Pseudomonas aeruginosa, Staphylococcus aureus, oraz grzybów, w tym Candida albicans i Aspergillus niger . Opakowanie 650 ml z aplikatorem</t>
  </si>
  <si>
    <t>Przyjazny dla skóry preparat czyszczący do dokładnego usuwania pozostałości po taśmach i substancjach klejących, gipsie, alginatach i cementach, oraz pastach cynkowo-eugenolowych. Zawierający w swoim składzie czysty terpen pomarańczowy z naturalnie tłoczonych skórek pomarańczy i olej natłuszczający; niezawierający alkaliów i mydła. Opakowanie 500 ml z korkiem, w którym mały otwór ułatwia dozowanie. Produkt zarejestrowany jako wyrób medyczny</t>
  </si>
  <si>
    <t>9.</t>
  </si>
  <si>
    <t>Preparat do ręcznej pielęgnacji narzędzi chirurgicznych, zawiera biały olej (olej mineralny/płynna parafina), nie powoduje żadnych osadów, toksykologicznie bezpieczny. Skład &lt;5% niejonowe środki powierzchniowo czynne, 25-&lt;50% alifatyczne węglowodory, nie wpływający na proces sterylizacji parowej (emulguje w wodzie). Nie zawiera chlorofluorowęglowodorów (CFC)</t>
  </si>
  <si>
    <t>10.</t>
  </si>
  <si>
    <t>Płynny środek do pielęgnacji powierzchni ze stali nierdzewnej na bazie niejonowych związków powierzchniowo czynnych, oleju parafinowego. Wolny od pestycydów i chlorowanych węglowodorów. Opakowanie: 400 ml</t>
  </si>
  <si>
    <t>11.</t>
  </si>
  <si>
    <t>Gotowy do użycia płyn do czyszczenia komory autoklawów medycznych. Eliminuje plamy i pozostałości z wnętrza komory powstające podczas cykli sterylizacyjnych. Rozpuszczalny w wodzie. pH neutralne, butelka  z atomizerem,  30% - 40%  propan-2-ol, 1% - 3% methyl- ether oxirane z 2.2 (oxyimino) bis (ethanol). op. 500 ml.</t>
  </si>
  <si>
    <t>Część VIII - SPIRYTUS</t>
  </si>
  <si>
    <t>Alkohol etylowy całkowicie skażony 99,5 % odwodniony</t>
  </si>
  <si>
    <t>5 L</t>
  </si>
  <si>
    <t>Alkohol etylowy całkowicie skażony 99,5 % rektyfikowany</t>
  </si>
  <si>
    <t>5L</t>
  </si>
  <si>
    <t>Alkohol etylowy całkowicie skażony 70 %. Skażalniki typu: benzoesan denatonium, alkohol izopropylowy, alkohol tertbutylowy. Nie pozostawia plam i zacieków. O neutralnym zapachu, przezroczysty</t>
  </si>
  <si>
    <t xml:space="preserve">Alkohol etylowy całkowicie skażony hibitanem 70 % </t>
  </si>
  <si>
    <t>1L</t>
  </si>
  <si>
    <t xml:space="preserve">Alkohol etylowy całkowicie skażony 70 % </t>
  </si>
  <si>
    <t>Spityus Vini czysty 96 %</t>
  </si>
  <si>
    <t>Spirytus Vini czysty 70 %</t>
  </si>
  <si>
    <t xml:space="preserve">Benzyna apteczna </t>
  </si>
  <si>
    <t>1 L</t>
  </si>
  <si>
    <t>Część IX - DEZYNFEKCJA POWIERZCHNI MAŁYCH</t>
  </si>
  <si>
    <t>Gotowe do użycia chusteczki do szybkiej dezynfekcji i mycia małych powierzchni wszelkiego rodzaju, szczególnie wrażliwych na działanie alkoholu</t>
  </si>
  <si>
    <t>B, F (C.albicans),         V(HBV,HIV,HCV,Rota,Vaccinia,COVID-19),   Papova/Polyoma</t>
  </si>
  <si>
    <t>do 2 minut</t>
  </si>
  <si>
    <t>czwartorzędowe związki  amonowe</t>
  </si>
  <si>
    <t>opakowanie typu flow pack z zamknięciem w postaci plastikowego klipsa zawierające co najmniej100sztuk chusteczek o wym. min.20x22 cm wykonane z 100% PET</t>
  </si>
  <si>
    <t>Gotowe do użycia chusteczki nasączone alkoholem do szybkiej dezynfekcji wszelkiego rodzaju powierzchni ,odpornych na działanie alkoholu.</t>
  </si>
  <si>
    <t>B, F (C.albicans),      Tbc (M.terrae,M.avium),  V (w tym HIV,HBV,HCV,COVID-19)                          Rota, MNV, Adeno</t>
  </si>
  <si>
    <t>Do 3 min</t>
  </si>
  <si>
    <t>etanol</t>
  </si>
  <si>
    <t>opakowanie typu flow pack z zamknięciem w postaci plastikowego klipsa zawierające co najmniej100sztuk chusteczek  wykonanych z gładkiej włókniny syntetycznej.</t>
  </si>
  <si>
    <t>Chusteczki do szybkiej dezynfekcji i mycia małych powierzchni i wyrobów medycznych włącznie z głowicami USG. Skuteczne zgodnie z normą EN 16615. Roztwór, któym są nasączone nie może posiadać w swoim składzie alkoholi, chloru, aldehydów, fenoli. Posiadące opinię producentów urządzeń ultrasonograficznych</t>
  </si>
  <si>
    <t>B (łącznie z MRSA), F, V, (Adeno, Polio, noro, papova, polioma),       S (C.difficile)</t>
  </si>
  <si>
    <t>Do 2 min</t>
  </si>
  <si>
    <t xml:space="preserve">opakowanie 100 szt. chusteczek o wym. 14 cm x 20 cm o gramaturze ok. 17 g/m2 wykonane z polipropylenu. </t>
  </si>
  <si>
    <t xml:space="preserve">Część X -  DEZYNFEKCJA INSTRUMENTARIUM ENDOSKOPOWEGO </t>
  </si>
  <si>
    <t>Przeznaczenie,  opis</t>
  </si>
  <si>
    <t xml:space="preserve"> Gotowy do użycia, nie  wymagający aktywacji preparat na bazie mieszaniny nadtlenku wodoru, kwasu nadoctowego i kwasu octowego, przeznaczony do manualnej i maszynowej dezynfekcji wysokiego poziomu endoskopów i innych termolabilnych wyrobów medycznych. Stabilność roztworu 15 dni. Działanie biobójcze B,F,Tbc,V,S w 5 minut. Najnowsza norma sporobójcza wobec spor C.difficile PN EN 17126. Data ważności pasków 100szt.  - 24 miesiące. Opakowanie 4800ml+200ml</t>
  </si>
  <si>
    <t>Preparat w koncentracie do manualnego mycia i dezynfekcji narzędzi, endoskopów, zawierający kompleks enzymów (proteaza, lipaza, amylaza) i niejonowe i kationowe związki powierzchniowo czynne, bez pochodnych biguanidyny, alkoholu, chlorheksydyny, amin i pochodnych fenolowych, bez dodatków zapachowych, skuteczny wobec biofilmu, wykazujący działanie bójcze wobec B, F(C.albicans), V(HIV,HBV,HCV,Herpes,Vaccinia) w stężeniu 0,5% w czasie 10 minut, z możliwością rozszerzenia o Tbc, o potwierdzonej skuteczności wirusobójczej wg EN 17111, z możliwością zastosowania w myjkach ultradźwiękowych, o wysokiej kompatybilności materiałowej, potwierdzona analizą elektrochemicznej korozji wżerowej zgodnie z normą NF S94-402-1. Opakowanie 1 l</t>
  </si>
  <si>
    <t>Preparat w koncentracie do manualnego mycia i dezynfekcji narzędzi, endoskopów, zawierający kompleks enzymów (proteaza, lipaza, amylaza) i niejonowe i kationowe związki powierzchniowo czynne, bez pochodnych biguanidyny, alkoholu, chlorheksydyny, amin i pochodnych fenolowych, bez dodatków zapachowych, skuteczny wobec biofilmu, wykazujący działanie bójcze wobec B, F(C.albicans), V(HIV,HBV,HCV,Herpes,Vaccinia) w stężeniu 0,5% w czasie 10 minut, z możliwością rozszerzenia o Tbc, o potwierdzonej skuteczności wirusobójczej wg EN 17111, z możliwością zastosowania w myjkach ultradźwiękowych, o wysokiej kompatybilności materiałowej, potwierdzona analizą elektrochemicznej korozji wżerowej zgodnie z normą NF S94-402-1. Opakowanie 5l</t>
  </si>
  <si>
    <t>Część XI – DEZYNFEKCJA TERMOLABILNEGO WYROBU MEDYCZNEGO</t>
  </si>
  <si>
    <t>Stawka Vat</t>
  </si>
  <si>
    <t>Ilość sztuk</t>
  </si>
  <si>
    <r>
      <t>min. B (EN 13727),       F (</t>
    </r>
    <r>
      <rPr>
        <i/>
        <sz val="8"/>
        <rFont val="Verdana"/>
        <family val="2"/>
        <charset val="238"/>
      </rPr>
      <t xml:space="preserve">C. albicans - </t>
    </r>
    <r>
      <rPr>
        <sz val="8"/>
        <rFont val="Verdana"/>
        <family val="2"/>
        <charset val="238"/>
      </rPr>
      <t>EN 13624),                       Tbc (EN 14348),           V (HIV, HBV, BVDV, Rota)</t>
    </r>
  </si>
  <si>
    <r>
      <t>min. B (EN 13727),       F (</t>
    </r>
    <r>
      <rPr>
        <i/>
        <sz val="8"/>
        <rFont val="Verdana"/>
        <family val="2"/>
        <charset val="238"/>
      </rPr>
      <t xml:space="preserve">C. albicans </t>
    </r>
    <r>
      <rPr>
        <sz val="8"/>
        <rFont val="Verdana"/>
        <family val="2"/>
        <charset val="238"/>
      </rPr>
      <t xml:space="preserve">- EN 13624), Tbc, V (Rota, Vaccinia, BVDV, Noro) </t>
    </r>
  </si>
  <si>
    <t>min. B ( EN 13727),      F (C. albicans - EN 13624),V (HIV, HBV, BVDV, Rota)</t>
  </si>
  <si>
    <t>Płynny koncentrat do dezynfekcji termolabilnego sprzętu, w tym endoskopów elastycznych, zawierający w swoim składzie aldehyd glutarowy w stężeniu &lt; 11%, nie zawierający formaldehydu i czwartorzędowych związków amoniowych. Stosowany w myjniach-dezynfektorach. Działający w temp. 55 st.C w 5min. na B, F, V, Tbc. Dozowanie: 10 ml/l</t>
  </si>
  <si>
    <t>Gotowy do użycia, nie wymagający aktywacji preparat na bazie buforowanego, stabilizowanego roztworu 2,5% aldehydu glutarowego, przeznaczony do manualnej i maszynowej dezynfekcji wysokiego poziomu endoskopów i innych termolabilnych wyrobów medycznych w tym delikatnego sprzętu medycznego np. narzędzi okulistycznych. Działający bójczo na: B (P.aeruginosa, S.aureus, E.hirae ), Tbc (M.terrae, M.avium), F(C.albicans, A.brasiliensis), V(Polio, Adeno, Noro) w czasie 10min., S(B.subtilis, B.cereus) 15min., spory C.difficile (30min.), zachowujący aktywność biobójczą -  45 dni, kontrolowany za pomocą testów paskowych przeznaczonych do kontroli stężenia aldehydu glutarowego. Opakowanie 5L + paski kontrolne 100 sztuk</t>
  </si>
  <si>
    <t>Kod produktu</t>
  </si>
  <si>
    <t>Gotowy do użycia płyn do dezynfekcji wysokiego stopnia, do termolabilnych narzędzi i sprzętu endoskopowego o działaniu przedłużonym min 30 dni. Na każde 10 opakowań preparatu Wykonawca dostarczy opakowanie testów paskowych do kontroli aktywności roztworu roboczego od tego samego producenta. Wyrób medyczny. W skład preparatu wchodzi substancja aktywna 2% aldehyd  glutarowy. Działający bójczo na:min. B, Tbc, F, V(HCV, HIV, HBV, Polio, Adeno) do 10 minut, S(c.difficile, C.sporogenes) do 1h. Opakowanie 5 litrowe</t>
  </si>
  <si>
    <t xml:space="preserve">Razem: </t>
  </si>
  <si>
    <t>Płynny koncentrat do mycia narzędzi, sprzętu anestezjologicznego oraz endoskopów o pH 7.  Możliwość używania w ultradźwiękowych urządzeniach myjących. Wyrób medyczny. Stężenie 0,5%, Czas ekspozycji 1-3 min,  Co najmniej wymagane substancje enzymy,niejonowe środki powierzchniowo czynne. Opakowanie butelka o pojemności co najmniej 2l</t>
  </si>
  <si>
    <t>Klucz do kanistra 5l</t>
  </si>
  <si>
    <t>Pompka do kanistra 5l, 10l</t>
  </si>
  <si>
    <t>Spryskiwacz spieniający w opakowaniu jednostkowym do butelki 1l  z poz 7</t>
  </si>
  <si>
    <t>dopasowana do butelek 0,5 litra</t>
  </si>
  <si>
    <t>dopasowane do butelek 0,5 litra</t>
  </si>
  <si>
    <t>kanister o pojemności do 10 l</t>
  </si>
  <si>
    <t>kanister o pojemności do 5 l</t>
  </si>
  <si>
    <t>butelka 1l z nakrętką z otworem zabezpieczona kapslem</t>
  </si>
  <si>
    <t>Preparat do maszynowego mycia narzędzi medycznych, sprzętu anestezjologicznego oraz kontenerów. Preparat można stosować do anodowanego aluminium, metali kolorowych, usuwa osad krzemianowy.pH w roztworze roboczym 10,5. Kompatybilny ze środkiem z poz. 5 Co najmniej wymagane sybstancje enzymy, anionowe i niejonowe substancje powierzchniowo czynne , stężenie 0,3-1%, Opakowanie kanister o pojemności co najmniej 5 litrów</t>
  </si>
  <si>
    <t>Pompka do kanistra 5 litrów do poz. 1</t>
  </si>
  <si>
    <t>Spryskiwacz w opakowaniu jednostkowym do butelki 1litrowej z poz.1</t>
  </si>
  <si>
    <t>Nr katalogowy  / kod EAN</t>
  </si>
  <si>
    <r>
      <rPr>
        <b/>
        <sz val="8"/>
        <rFont val="Verdana"/>
        <family val="2"/>
        <charset val="238"/>
      </rPr>
      <t>Załącznik nr 5</t>
    </r>
    <r>
      <rPr>
        <sz val="8"/>
        <rFont val="Verdana"/>
        <family val="2"/>
        <charset val="238"/>
      </rPr>
      <t xml:space="preserve"> do SWZ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</si>
</sst>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 _z_ł_-;\-* #,##0.00\ _z_ł_-;_-* &quot;-&quot;??\ _z_ł_-;_-@_-"/>
    <numFmt numFmtId="165" formatCode="_-* #,##0.00\ _z_ł_-;\-* #,##0.00\ _z_ł_-;_-* \-??\ _z_ł_-;_-@_-"/>
  </numFmts>
  <fonts count="11" x14ac:knownFonts="1">
    <font>
      <sz val="11"/>
      <color rgb="FF000000"/>
      <name val="Calibri"/>
      <family val="2"/>
      <charset val="1"/>
    </font>
    <font>
      <sz val="10"/>
      <name val="Arial"/>
      <charset val="238"/>
    </font>
    <font>
      <sz val="8"/>
      <name val="Verdana"/>
      <family val="2"/>
      <charset val="238"/>
    </font>
    <font>
      <b/>
      <sz val="8"/>
      <name val="Verdana"/>
      <family val="2"/>
      <charset val="238"/>
    </font>
    <font>
      <sz val="8"/>
      <color rgb="FF000000"/>
      <name val="Verdana"/>
      <family val="2"/>
      <charset val="238"/>
    </font>
    <font>
      <i/>
      <sz val="8"/>
      <name val="Verdana"/>
      <family val="2"/>
      <charset val="238"/>
    </font>
    <font>
      <b/>
      <sz val="8"/>
      <color rgb="FF000000"/>
      <name val="Verdana"/>
      <family val="2"/>
      <charset val="238"/>
    </font>
    <font>
      <b/>
      <sz val="8"/>
      <color rgb="FFFF0000"/>
      <name val="Verdana"/>
      <family val="2"/>
      <charset val="238"/>
    </font>
    <font>
      <sz val="8"/>
      <color rgb="FFED1C24"/>
      <name val="Verdana"/>
      <family val="2"/>
      <charset val="238"/>
    </font>
    <font>
      <b/>
      <sz val="8"/>
      <color rgb="FFED1C24"/>
      <name val="Verdana"/>
      <family val="2"/>
      <charset val="238"/>
    </font>
    <font>
      <sz val="11"/>
      <color rgb="FF000000"/>
      <name val="Calibri"/>
      <family val="2"/>
      <charset val="1"/>
    </font>
  </fonts>
  <fills count="7">
    <fill>
      <patternFill patternType="none"/>
    </fill>
    <fill>
      <patternFill patternType="gray125"/>
    </fill>
    <fill>
      <patternFill patternType="solid">
        <fgColor rgb="FFC0C0C0"/>
        <bgColor rgb="FFCCCCFF"/>
      </patternFill>
    </fill>
    <fill>
      <patternFill patternType="solid">
        <fgColor rgb="FFFFFFFF"/>
        <bgColor rgb="FFFFFFCC"/>
      </patternFill>
    </fill>
    <fill>
      <patternFill patternType="solid">
        <fgColor theme="0" tint="-4.9989318521683403E-2"/>
        <bgColor indexed="64"/>
      </patternFill>
    </fill>
    <fill>
      <patternFill patternType="solid">
        <fgColor theme="0"/>
        <bgColor indexed="64"/>
      </patternFill>
    </fill>
    <fill>
      <patternFill patternType="solid">
        <fgColor theme="0"/>
        <bgColor rgb="FFFFFFCC"/>
      </patternFill>
    </fill>
  </fills>
  <borders count="18">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bottom/>
      <diagonal/>
    </border>
    <border>
      <left style="thin">
        <color auto="1"/>
      </left>
      <right/>
      <top/>
      <bottom/>
      <diagonal/>
    </border>
    <border>
      <left style="medium">
        <color auto="1"/>
      </left>
      <right/>
      <top/>
      <bottom/>
      <diagonal/>
    </border>
    <border>
      <left style="medium">
        <color auto="1"/>
      </left>
      <right/>
      <top/>
      <bottom style="thin">
        <color auto="1"/>
      </bottom>
      <diagonal/>
    </border>
    <border>
      <left/>
      <right/>
      <top/>
      <bottom style="thin">
        <color auto="1"/>
      </bottom>
      <diagonal/>
    </border>
  </borders>
  <cellStyleXfs count="4">
    <xf numFmtId="0" fontId="0" fillId="0" borderId="0"/>
    <xf numFmtId="43" fontId="1" fillId="0" borderId="0" applyBorder="0" applyAlignment="0" applyProtection="0"/>
    <xf numFmtId="9" fontId="10" fillId="0" borderId="0" applyBorder="0" applyProtection="0"/>
    <xf numFmtId="9" fontId="10" fillId="0" borderId="0" applyBorder="0" applyProtection="0"/>
  </cellStyleXfs>
  <cellXfs count="159">
    <xf numFmtId="0" fontId="0" fillId="0" borderId="0" xfId="0"/>
    <xf numFmtId="0" fontId="2" fillId="0" borderId="1" xfId="0" applyFont="1" applyBorder="1" applyAlignment="1">
      <alignment horizontal="left" vertical="center" wrapText="1"/>
    </xf>
    <xf numFmtId="4" fontId="2" fillId="0" borderId="1" xfId="0" applyNumberFormat="1"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2" fillId="0" borderId="0" xfId="0" applyFont="1" applyAlignment="1">
      <alignment horizontal="center" vertical="center" wrapText="1"/>
    </xf>
    <xf numFmtId="0" fontId="4" fillId="3" borderId="0" xfId="0" applyFont="1" applyFill="1" applyBorder="1" applyAlignment="1">
      <alignment horizontal="left" vertical="center" wrapText="1"/>
    </xf>
    <xf numFmtId="0" fontId="2" fillId="3" borderId="1" xfId="0" applyFont="1" applyFill="1" applyBorder="1" applyAlignment="1">
      <alignment horizontal="center" vertical="center" wrapText="1"/>
    </xf>
    <xf numFmtId="9" fontId="2" fillId="0" borderId="3" xfId="2" applyFont="1" applyBorder="1" applyAlignment="1" applyProtection="1">
      <alignment horizontal="center" vertical="center" wrapText="1"/>
    </xf>
    <xf numFmtId="0" fontId="4" fillId="0" borderId="0" xfId="0" applyFont="1"/>
    <xf numFmtId="0" fontId="2" fillId="0" borderId="5"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3" borderId="1" xfId="0" applyFont="1" applyFill="1" applyBorder="1" applyAlignment="1">
      <alignment horizontal="left" vertical="center" wrapText="1"/>
    </xf>
    <xf numFmtId="9" fontId="2" fillId="0" borderId="1" xfId="2" applyFont="1" applyBorder="1" applyAlignment="1" applyProtection="1">
      <alignment horizontal="center" vertical="center" wrapText="1"/>
    </xf>
    <xf numFmtId="0" fontId="3" fillId="0" borderId="1" xfId="0" applyFont="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4" fillId="0" borderId="2" xfId="0" applyFont="1" applyBorder="1" applyAlignment="1">
      <alignment horizontal="center" vertical="center" wrapText="1"/>
    </xf>
    <xf numFmtId="0" fontId="2" fillId="0" borderId="8" xfId="0" applyFont="1" applyBorder="1" applyAlignment="1">
      <alignment horizontal="center" vertical="center" wrapText="1"/>
    </xf>
    <xf numFmtId="0" fontId="6" fillId="0" borderId="1" xfId="0" applyFont="1" applyBorder="1" applyAlignment="1">
      <alignment horizontal="center" vertical="center" wrapText="1"/>
    </xf>
    <xf numFmtId="0" fontId="4" fillId="0" borderId="0" xfId="0" applyFont="1" applyBorder="1" applyAlignment="1">
      <alignment wrapText="1"/>
    </xf>
    <xf numFmtId="0" fontId="4" fillId="0" borderId="5" xfId="0" applyFont="1" applyBorder="1" applyAlignment="1">
      <alignment horizontal="center" vertical="center"/>
    </xf>
    <xf numFmtId="0" fontId="7" fillId="0" borderId="2" xfId="0" applyFont="1" applyBorder="1" applyAlignment="1">
      <alignment horizontal="center" vertical="center" wrapText="1"/>
    </xf>
    <xf numFmtId="165" fontId="2" fillId="0" borderId="2" xfId="0" applyNumberFormat="1" applyFont="1" applyBorder="1" applyAlignment="1">
      <alignment horizontal="center" vertical="center"/>
    </xf>
    <xf numFmtId="9" fontId="2" fillId="0" borderId="2" xfId="0" applyNumberFormat="1" applyFont="1" applyBorder="1" applyAlignment="1">
      <alignment horizontal="center" vertical="center"/>
    </xf>
    <xf numFmtId="165" fontId="2" fillId="0" borderId="2" xfId="0" applyNumberFormat="1" applyFont="1" applyBorder="1" applyAlignment="1">
      <alignment horizontal="left" vertical="center" wrapText="1"/>
    </xf>
    <xf numFmtId="0" fontId="4" fillId="0" borderId="2" xfId="0" applyFont="1" applyBorder="1" applyAlignment="1">
      <alignment horizontal="center" vertical="center"/>
    </xf>
    <xf numFmtId="0" fontId="4" fillId="0" borderId="10" xfId="0" applyFont="1" applyBorder="1" applyAlignment="1">
      <alignment horizontal="left" vertical="center" wrapText="1"/>
    </xf>
    <xf numFmtId="165" fontId="2" fillId="0" borderId="2" xfId="0" applyNumberFormat="1" applyFont="1" applyBorder="1" applyAlignment="1">
      <alignment horizontal="left" vertical="center"/>
    </xf>
    <xf numFmtId="0" fontId="2" fillId="0" borderId="10" xfId="0" applyFont="1" applyBorder="1" applyAlignment="1">
      <alignment horizontal="left" vertical="center" wrapText="1"/>
    </xf>
    <xf numFmtId="0" fontId="2" fillId="0" borderId="0" xfId="0" applyFont="1" applyAlignment="1">
      <alignment wrapText="1"/>
    </xf>
    <xf numFmtId="0" fontId="2" fillId="0" borderId="6" xfId="0" applyFont="1" applyBorder="1" applyAlignment="1">
      <alignment horizontal="left" vertical="center" wrapText="1"/>
    </xf>
    <xf numFmtId="9" fontId="2" fillId="0" borderId="6" xfId="0" applyNumberFormat="1" applyFont="1" applyBorder="1" applyAlignment="1">
      <alignment horizontal="center" vertical="center" wrapText="1"/>
    </xf>
    <xf numFmtId="4" fontId="2" fillId="0" borderId="6" xfId="0" applyNumberFormat="1" applyFont="1" applyBorder="1" applyAlignment="1">
      <alignment horizontal="center" vertical="center" wrapText="1"/>
    </xf>
    <xf numFmtId="9" fontId="2" fillId="0" borderId="6" xfId="2" applyFont="1" applyBorder="1" applyAlignment="1" applyProtection="1">
      <alignment horizontal="center" vertical="center" wrapText="1"/>
    </xf>
    <xf numFmtId="0" fontId="3" fillId="0" borderId="6" xfId="0" applyFont="1" applyBorder="1" applyAlignment="1">
      <alignment horizontal="center" vertical="center" wrapText="1"/>
    </xf>
    <xf numFmtId="0" fontId="2" fillId="0" borderId="2" xfId="0" applyFont="1" applyBorder="1" applyAlignment="1">
      <alignment wrapText="1"/>
    </xf>
    <xf numFmtId="0" fontId="2" fillId="0" borderId="2" xfId="0" applyFont="1" applyBorder="1" applyAlignment="1">
      <alignment vertical="center" wrapText="1"/>
    </xf>
    <xf numFmtId="9" fontId="2" fillId="3" borderId="7" xfId="0" applyNumberFormat="1" applyFont="1" applyFill="1" applyBorder="1" applyAlignment="1">
      <alignment horizontal="center" vertical="center" wrapText="1"/>
    </xf>
    <xf numFmtId="0" fontId="2" fillId="3" borderId="8" xfId="0"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9" fontId="2" fillId="3" borderId="1" xfId="2" applyFont="1" applyFill="1" applyBorder="1" applyAlignment="1" applyProtection="1">
      <alignment horizontal="center" vertical="center" wrapText="1"/>
    </xf>
    <xf numFmtId="0" fontId="3" fillId="3" borderId="1" xfId="0" applyFont="1" applyFill="1" applyBorder="1" applyAlignment="1">
      <alignment horizontal="center" vertical="center" wrapText="1"/>
    </xf>
    <xf numFmtId="9" fontId="2" fillId="0" borderId="3"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9" fontId="2" fillId="3" borderId="3" xfId="0" applyNumberFormat="1"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0" xfId="0" applyFont="1" applyFill="1" applyBorder="1" applyAlignment="1">
      <alignment horizontal="center" vertical="center" wrapText="1"/>
    </xf>
    <xf numFmtId="4" fontId="2" fillId="3" borderId="2" xfId="0" applyNumberFormat="1" applyFont="1" applyFill="1" applyBorder="1" applyAlignment="1">
      <alignment horizontal="center" vertical="center" wrapText="1"/>
    </xf>
    <xf numFmtId="9" fontId="2" fillId="3" borderId="2" xfId="2" applyFont="1" applyFill="1" applyBorder="1" applyAlignment="1" applyProtection="1">
      <alignment horizontal="center" vertical="center" wrapText="1"/>
    </xf>
    <xf numFmtId="0" fontId="3" fillId="3" borderId="2" xfId="0" applyFont="1" applyFill="1" applyBorder="1" applyAlignment="1">
      <alignment horizontal="center" vertical="center" wrapText="1"/>
    </xf>
    <xf numFmtId="0" fontId="2" fillId="0" borderId="3" xfId="0" applyFont="1" applyBorder="1" applyAlignment="1">
      <alignment horizontal="center" vertical="center" wrapText="1"/>
    </xf>
    <xf numFmtId="9" fontId="2" fillId="0" borderId="7" xfId="2" applyFont="1" applyBorder="1" applyAlignment="1" applyProtection="1">
      <alignment horizontal="center" vertical="center" wrapText="1"/>
    </xf>
    <xf numFmtId="9" fontId="2" fillId="0" borderId="12" xfId="2" applyFont="1" applyBorder="1" applyAlignment="1" applyProtection="1">
      <alignment horizontal="center" vertical="center" wrapText="1"/>
    </xf>
    <xf numFmtId="165" fontId="4" fillId="0" borderId="2" xfId="0" applyNumberFormat="1" applyFont="1" applyBorder="1" applyAlignment="1">
      <alignment horizontal="center" vertical="center"/>
    </xf>
    <xf numFmtId="165" fontId="4" fillId="0" borderId="2" xfId="0" applyNumberFormat="1" applyFont="1" applyBorder="1" applyAlignment="1">
      <alignment horizontal="left" vertical="center" wrapText="1"/>
    </xf>
    <xf numFmtId="0" fontId="4" fillId="0" borderId="1" xfId="0" applyFont="1" applyBorder="1" applyAlignment="1">
      <alignment horizontal="center" vertical="center"/>
    </xf>
    <xf numFmtId="9" fontId="2" fillId="0" borderId="2" xfId="3" applyFont="1" applyBorder="1" applyAlignment="1" applyProtection="1">
      <alignment horizontal="center" vertical="center" wrapText="1"/>
    </xf>
    <xf numFmtId="0" fontId="2" fillId="0" borderId="1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4" xfId="0" applyFont="1" applyBorder="1" applyAlignment="1">
      <alignment horizontal="left" vertical="center" wrapText="1"/>
    </xf>
    <xf numFmtId="4" fontId="2" fillId="0" borderId="2" xfId="0" applyNumberFormat="1" applyFont="1" applyBorder="1" applyAlignment="1">
      <alignment horizontal="center" vertical="center"/>
    </xf>
    <xf numFmtId="0" fontId="4" fillId="0" borderId="10" xfId="0" applyFont="1" applyBorder="1" applyAlignment="1">
      <alignment horizontal="center" vertical="center"/>
    </xf>
    <xf numFmtId="0" fontId="2" fillId="0" borderId="0" xfId="0" applyFont="1" applyAlignment="1">
      <alignment horizontal="left" wrapText="1"/>
    </xf>
    <xf numFmtId="4" fontId="2" fillId="0" borderId="0" xfId="0" applyNumberFormat="1" applyFont="1" applyAlignment="1">
      <alignment wrapText="1"/>
    </xf>
    <xf numFmtId="0" fontId="4" fillId="0" borderId="0" xfId="0" applyFont="1" applyAlignment="1">
      <alignment horizontal="center" vertical="center"/>
    </xf>
    <xf numFmtId="0" fontId="4" fillId="0" borderId="10" xfId="0" applyFont="1" applyBorder="1" applyAlignment="1">
      <alignment vertical="center" wrapText="1"/>
    </xf>
    <xf numFmtId="0" fontId="8" fillId="0" borderId="10" xfId="0" applyFont="1" applyBorder="1" applyAlignment="1">
      <alignment vertical="center" wrapText="1"/>
    </xf>
    <xf numFmtId="0" fontId="9" fillId="0" borderId="2" xfId="0" applyFont="1" applyBorder="1" applyAlignment="1">
      <alignment horizontal="center" vertical="center" wrapText="1"/>
    </xf>
    <xf numFmtId="164" fontId="2" fillId="0" borderId="2" xfId="0" applyNumberFormat="1" applyFont="1" applyBorder="1" applyAlignment="1">
      <alignment horizontal="left" vertical="center" wrapText="1"/>
    </xf>
    <xf numFmtId="164" fontId="2" fillId="0" borderId="2" xfId="0" applyNumberFormat="1" applyFont="1" applyBorder="1" applyAlignment="1">
      <alignment horizontal="center" vertical="center" wrapText="1"/>
    </xf>
    <xf numFmtId="4" fontId="2" fillId="4" borderId="2" xfId="0" applyNumberFormat="1" applyFont="1" applyFill="1" applyBorder="1" applyAlignment="1">
      <alignment horizontal="center" vertical="center" wrapText="1"/>
    </xf>
    <xf numFmtId="165" fontId="2" fillId="4" borderId="2" xfId="0" applyNumberFormat="1" applyFont="1" applyFill="1" applyBorder="1" applyAlignment="1">
      <alignment horizontal="left" vertical="center" wrapText="1"/>
    </xf>
    <xf numFmtId="165" fontId="2" fillId="4" borderId="2" xfId="0" applyNumberFormat="1" applyFont="1" applyFill="1" applyBorder="1" applyAlignment="1">
      <alignment horizontal="center"/>
    </xf>
    <xf numFmtId="4" fontId="2" fillId="4" borderId="1" xfId="0" applyNumberFormat="1" applyFont="1" applyFill="1" applyBorder="1" applyAlignment="1">
      <alignment horizontal="center" vertical="center" wrapText="1"/>
    </xf>
    <xf numFmtId="165" fontId="4" fillId="4" borderId="2" xfId="0" applyNumberFormat="1" applyFont="1" applyFill="1" applyBorder="1" applyAlignment="1">
      <alignment horizontal="center"/>
    </xf>
    <xf numFmtId="4" fontId="2" fillId="4" borderId="8" xfId="0" applyNumberFormat="1" applyFont="1" applyFill="1" applyBorder="1" applyAlignment="1">
      <alignment horizontal="center" vertical="center" wrapText="1"/>
    </xf>
    <xf numFmtId="165" fontId="4" fillId="4" borderId="2" xfId="0" applyNumberFormat="1" applyFont="1" applyFill="1" applyBorder="1" applyAlignment="1">
      <alignment horizontal="center" vertical="center"/>
    </xf>
    <xf numFmtId="4" fontId="2" fillId="0" borderId="12" xfId="0" applyNumberFormat="1" applyFont="1" applyBorder="1" applyAlignment="1">
      <alignment horizontal="center" vertical="center" wrapText="1"/>
    </xf>
    <xf numFmtId="164" fontId="2" fillId="0" borderId="0" xfId="0" applyNumberFormat="1" applyFont="1" applyAlignment="1">
      <alignment horizontal="left"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9" fontId="2" fillId="0" borderId="2" xfId="0" applyNumberFormat="1" applyFont="1" applyBorder="1" applyAlignment="1">
      <alignment horizontal="center" vertical="center" wrapText="1"/>
    </xf>
    <xf numFmtId="0" fontId="4" fillId="3" borderId="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4" fontId="2" fillId="0" borderId="2" xfId="0" applyNumberFormat="1" applyFont="1" applyBorder="1" applyAlignment="1">
      <alignment horizontal="center" vertical="center" wrapText="1"/>
    </xf>
    <xf numFmtId="9" fontId="2" fillId="0" borderId="2" xfId="2" applyFont="1" applyBorder="1" applyAlignment="1" applyProtection="1">
      <alignment horizontal="center" vertical="center" wrapText="1"/>
    </xf>
    <xf numFmtId="10" fontId="2" fillId="0" borderId="2" xfId="0" applyNumberFormat="1" applyFont="1" applyBorder="1" applyAlignment="1">
      <alignment horizontal="center" vertical="center" wrapText="1"/>
    </xf>
    <xf numFmtId="9" fontId="4" fillId="0" borderId="2" xfId="0" applyNumberFormat="1" applyFont="1" applyBorder="1" applyAlignment="1">
      <alignment horizontal="center" vertical="center"/>
    </xf>
    <xf numFmtId="0" fontId="2" fillId="0" borderId="1" xfId="0" applyFont="1" applyBorder="1" applyAlignment="1">
      <alignment vertical="center" wrapText="1"/>
    </xf>
    <xf numFmtId="0" fontId="2" fillId="0" borderId="0" xfId="0" applyFont="1" applyBorder="1" applyAlignment="1">
      <alignment wrapText="1"/>
    </xf>
    <xf numFmtId="0" fontId="2" fillId="5"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4" fillId="0" borderId="2" xfId="0" applyFont="1" applyBorder="1"/>
    <xf numFmtId="0" fontId="2" fillId="0" borderId="13" xfId="0" applyFont="1" applyBorder="1" applyAlignment="1">
      <alignment horizontal="left" vertical="center" wrapText="1"/>
    </xf>
    <xf numFmtId="0" fontId="7" fillId="0" borderId="1" xfId="0" applyFont="1" applyBorder="1" applyAlignment="1">
      <alignment horizontal="center" vertical="center" wrapText="1"/>
    </xf>
    <xf numFmtId="165" fontId="2" fillId="0" borderId="1" xfId="0" applyNumberFormat="1" applyFont="1" applyBorder="1" applyAlignment="1">
      <alignment horizontal="center" vertical="center"/>
    </xf>
    <xf numFmtId="9" fontId="2" fillId="0" borderId="1" xfId="0" applyNumberFormat="1" applyFont="1" applyBorder="1" applyAlignment="1">
      <alignment horizontal="center" vertical="center"/>
    </xf>
    <xf numFmtId="165" fontId="2" fillId="0" borderId="1" xfId="0" applyNumberFormat="1" applyFont="1" applyBorder="1" applyAlignment="1">
      <alignment horizontal="left" vertical="center" wrapText="1"/>
    </xf>
    <xf numFmtId="0" fontId="4" fillId="6" borderId="2" xfId="0" applyFont="1" applyFill="1" applyBorder="1" applyAlignment="1">
      <alignment horizontal="center" vertical="center"/>
    </xf>
    <xf numFmtId="0" fontId="4" fillId="6" borderId="2" xfId="0" applyFont="1" applyFill="1" applyBorder="1" applyAlignment="1">
      <alignment horizontal="center" vertical="center" wrapText="1"/>
    </xf>
    <xf numFmtId="165" fontId="4" fillId="6" borderId="2" xfId="0" applyNumberFormat="1" applyFont="1" applyFill="1" applyBorder="1" applyAlignment="1">
      <alignment horizontal="center" vertical="center" wrapText="1"/>
    </xf>
    <xf numFmtId="0" fontId="2" fillId="6" borderId="2" xfId="0" applyFont="1" applyFill="1" applyBorder="1" applyAlignment="1">
      <alignment horizontal="center" vertical="center"/>
    </xf>
    <xf numFmtId="9" fontId="2" fillId="0" borderId="1" xfId="3" applyFont="1" applyBorder="1" applyAlignment="1" applyProtection="1">
      <alignment horizontal="center" vertical="center" wrapText="1"/>
    </xf>
    <xf numFmtId="0" fontId="2" fillId="5" borderId="2" xfId="0" applyFont="1" applyFill="1" applyBorder="1" applyAlignment="1">
      <alignment horizontal="center" vertical="center" wrapText="1"/>
    </xf>
    <xf numFmtId="0" fontId="2" fillId="0" borderId="2" xfId="0" applyFont="1" applyBorder="1" applyAlignment="1">
      <alignment horizontal="center" vertical="center" wrapText="1"/>
    </xf>
    <xf numFmtId="4" fontId="2" fillId="0" borderId="2" xfId="0" applyNumberFormat="1" applyFont="1" applyBorder="1" applyAlignment="1">
      <alignment horizontal="center" vertical="center" wrapText="1"/>
    </xf>
    <xf numFmtId="0" fontId="2" fillId="0" borderId="0" xfId="0" applyFont="1" applyAlignment="1">
      <alignment vertical="center" wrapText="1"/>
    </xf>
    <xf numFmtId="0" fontId="4" fillId="0" borderId="0" xfId="0" applyFont="1" applyAlignment="1">
      <alignment vertical="center"/>
    </xf>
    <xf numFmtId="0" fontId="2" fillId="0" borderId="2" xfId="0" applyFont="1" applyBorder="1" applyAlignment="1">
      <alignment horizontal="left" wrapText="1"/>
    </xf>
    <xf numFmtId="9" fontId="4" fillId="0" borderId="2" xfId="2" applyFont="1" applyBorder="1" applyAlignment="1">
      <alignment horizontal="center" vertical="center"/>
    </xf>
    <xf numFmtId="0" fontId="2" fillId="0" borderId="2" xfId="1" applyNumberFormat="1" applyFont="1" applyBorder="1" applyAlignment="1">
      <alignment horizontal="center" vertical="center"/>
    </xf>
    <xf numFmtId="4" fontId="2" fillId="0" borderId="2" xfId="0" applyNumberFormat="1" applyFont="1" applyBorder="1" applyAlignment="1">
      <alignment wrapText="1"/>
    </xf>
    <xf numFmtId="0" fontId="2" fillId="5" borderId="2"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2" fillId="2" borderId="15" xfId="0" applyFont="1" applyFill="1" applyBorder="1" applyAlignment="1">
      <alignment horizontal="center" vertical="center" wrapText="1"/>
    </xf>
    <xf numFmtId="0" fontId="2" fillId="2" borderId="0" xfId="0" applyFont="1" applyFill="1" applyBorder="1" applyAlignment="1">
      <alignment horizontal="center" vertical="center" wrapText="1"/>
    </xf>
    <xf numFmtId="9"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10" fontId="2" fillId="0" borderId="2" xfId="0" applyNumberFormat="1" applyFont="1" applyBorder="1" applyAlignment="1">
      <alignment horizontal="center" vertical="center" wrapText="1"/>
    </xf>
    <xf numFmtId="9" fontId="4" fillId="0" borderId="2" xfId="0" applyNumberFormat="1" applyFont="1" applyBorder="1" applyAlignment="1">
      <alignment horizontal="center" vertical="center"/>
    </xf>
    <xf numFmtId="0" fontId="2" fillId="0" borderId="2" xfId="0" applyFont="1" applyBorder="1" applyAlignment="1">
      <alignment horizontal="right" vertical="center" wrapText="1"/>
    </xf>
    <xf numFmtId="0" fontId="4" fillId="0" borderId="2" xfId="0" applyFont="1" applyBorder="1" applyAlignment="1">
      <alignment horizontal="right"/>
    </xf>
    <xf numFmtId="0" fontId="4" fillId="0" borderId="6" xfId="0" applyFont="1" applyBorder="1" applyAlignment="1">
      <alignment horizontal="center"/>
    </xf>
    <xf numFmtId="0" fontId="4" fillId="0" borderId="5" xfId="0" applyFont="1" applyBorder="1" applyAlignment="1">
      <alignment horizontal="center"/>
    </xf>
    <xf numFmtId="0" fontId="4" fillId="0" borderId="1" xfId="0" applyFont="1" applyBorder="1" applyAlignment="1">
      <alignment horizontal="center"/>
    </xf>
    <xf numFmtId="0" fontId="2" fillId="0" borderId="3" xfId="0" applyFont="1" applyBorder="1" applyAlignment="1">
      <alignment horizontal="right" vertical="center" wrapText="1"/>
    </xf>
    <xf numFmtId="0" fontId="2" fillId="0" borderId="11" xfId="0" applyFont="1" applyBorder="1" applyAlignment="1">
      <alignment horizontal="right" vertical="center" wrapText="1"/>
    </xf>
    <xf numFmtId="0" fontId="2" fillId="0" borderId="10" xfId="0" applyFont="1" applyBorder="1" applyAlignment="1">
      <alignment horizontal="right" vertical="center" wrapText="1"/>
    </xf>
    <xf numFmtId="4" fontId="2" fillId="5" borderId="2" xfId="0" applyNumberFormat="1" applyFont="1" applyFill="1" applyBorder="1" applyAlignment="1">
      <alignment horizontal="center" vertical="center" wrapText="1"/>
    </xf>
    <xf numFmtId="9" fontId="2" fillId="0" borderId="1"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right" vertical="center" wrapText="1" indent="1"/>
    </xf>
    <xf numFmtId="0" fontId="4" fillId="0" borderId="0" xfId="0" applyFont="1" applyBorder="1" applyAlignment="1">
      <alignment horizontal="left" vertical="center" wrapText="1"/>
    </xf>
    <xf numFmtId="0" fontId="4" fillId="0" borderId="0" xfId="0" applyFont="1" applyBorder="1" applyAlignment="1"/>
    <xf numFmtId="0" fontId="4" fillId="0" borderId="0" xfId="0" applyFont="1" applyBorder="1"/>
    <xf numFmtId="0" fontId="4" fillId="0" borderId="0" xfId="0" applyFont="1" applyBorder="1" applyAlignment="1">
      <alignment horizontal="left" wrapText="1"/>
    </xf>
    <xf numFmtId="4" fontId="2" fillId="0" borderId="2" xfId="0" applyNumberFormat="1" applyFont="1" applyBorder="1" applyAlignment="1">
      <alignment horizontal="center" vertical="center" wrapText="1"/>
    </xf>
    <xf numFmtId="9" fontId="2" fillId="0" borderId="2" xfId="2" applyFont="1" applyBorder="1" applyAlignment="1" applyProtection="1">
      <alignment horizontal="center" vertical="center" wrapText="1"/>
    </xf>
    <xf numFmtId="0" fontId="6"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9" fontId="2" fillId="3" borderId="2" xfId="0" applyNumberFormat="1"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0" fontId="2" fillId="6"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left" vertical="center" wrapText="1"/>
    </xf>
  </cellXfs>
  <cellStyles count="4">
    <cellStyle name="Dziesiętny" xfId="1" builtinId="3"/>
    <cellStyle name="Normalny" xfId="0" builtinId="0"/>
    <cellStyle name="Procentowy" xfId="2" builtinId="5"/>
    <cellStyle name="Tekst objaśnienia" xfId="3"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EF413D"/>
      <rgbColor rgb="FF666699"/>
      <rgbColor rgb="FF969696"/>
      <rgbColor rgb="FF003366"/>
      <rgbColor rgb="FF339966"/>
      <rgbColor rgb="FF003300"/>
      <rgbColor rgb="FF333300"/>
      <rgbColor rgb="FFED1C24"/>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142"/>
  <sheetViews>
    <sheetView tabSelected="1" view="pageBreakPreview" zoomScale="60" zoomScaleNormal="70" workbookViewId="0">
      <selection sqref="A1:N1"/>
    </sheetView>
  </sheetViews>
  <sheetFormatPr defaultRowHeight="10.5" x14ac:dyDescent="0.15"/>
  <cols>
    <col min="1" max="1" width="5.85546875" style="5" customWidth="1"/>
    <col min="2" max="2" width="37.28515625" style="65" customWidth="1"/>
    <col min="3" max="3" width="9.28515625" style="31" customWidth="1"/>
    <col min="4" max="4" width="20.28515625" style="31" customWidth="1"/>
    <col min="5" max="5" width="12" style="31" customWidth="1"/>
    <col min="6" max="6" width="21.140625" style="31" customWidth="1"/>
    <col min="7" max="7" width="33.85546875" style="31" customWidth="1"/>
    <col min="8" max="8" width="17.28515625" style="31" customWidth="1"/>
    <col min="9" max="9" width="16" style="31" customWidth="1"/>
    <col min="10" max="10" width="14.7109375" style="31" customWidth="1"/>
    <col min="11" max="11" width="13.28515625" style="66" customWidth="1"/>
    <col min="12" max="12" width="12.28515625" style="66" customWidth="1"/>
    <col min="13" max="13" width="16" style="66" customWidth="1"/>
    <col min="14" max="14" width="13.5703125" style="31" customWidth="1"/>
    <col min="15" max="23" width="9.140625" style="31" customWidth="1"/>
    <col min="24" max="24" width="9.85546875" style="31" customWidth="1"/>
    <col min="25" max="1025" width="9.140625" style="31" customWidth="1"/>
    <col min="1026" max="16384" width="9.140625" style="9"/>
  </cols>
  <sheetData>
    <row r="1" spans="1:1025" ht="15" customHeight="1" x14ac:dyDescent="0.15">
      <c r="A1" s="158" t="s">
        <v>213</v>
      </c>
      <c r="B1" s="158"/>
      <c r="C1" s="158"/>
      <c r="D1" s="158"/>
      <c r="E1" s="158"/>
      <c r="F1" s="158"/>
      <c r="G1" s="158"/>
      <c r="H1" s="158"/>
      <c r="I1" s="158"/>
      <c r="J1" s="158"/>
      <c r="K1" s="158"/>
      <c r="L1" s="158"/>
      <c r="M1" s="158"/>
      <c r="N1" s="158"/>
    </row>
    <row r="2" spans="1:1025" ht="20.25" customHeight="1" x14ac:dyDescent="0.15">
      <c r="A2" s="156" t="s">
        <v>0</v>
      </c>
      <c r="B2" s="156"/>
      <c r="C2" s="156"/>
      <c r="D2" s="156"/>
      <c r="E2" s="156"/>
      <c r="F2" s="156"/>
      <c r="G2" s="156"/>
      <c r="H2" s="156"/>
      <c r="I2" s="156"/>
      <c r="J2" s="156"/>
      <c r="K2" s="156"/>
      <c r="L2" s="156"/>
      <c r="M2" s="156"/>
    </row>
    <row r="3" spans="1:1025" ht="17.25" customHeight="1" x14ac:dyDescent="0.15">
      <c r="A3" s="157" t="s">
        <v>1</v>
      </c>
      <c r="B3" s="157"/>
      <c r="C3" s="157"/>
      <c r="D3" s="157"/>
      <c r="E3" s="157"/>
      <c r="F3" s="157"/>
      <c r="G3" s="157"/>
      <c r="H3" s="157"/>
      <c r="I3" s="157"/>
      <c r="J3" s="157"/>
      <c r="K3" s="157"/>
      <c r="L3" s="157"/>
      <c r="M3" s="157"/>
      <c r="N3" s="5"/>
    </row>
    <row r="4" spans="1:1025" s="5" customFormat="1" ht="12" customHeight="1" x14ac:dyDescent="0.15">
      <c r="A4" s="156"/>
      <c r="B4" s="156"/>
      <c r="C4" s="156"/>
      <c r="D4" s="156"/>
      <c r="E4" s="156"/>
      <c r="F4" s="156"/>
      <c r="G4" s="156"/>
      <c r="H4" s="156"/>
      <c r="I4" s="156"/>
      <c r="J4" s="156"/>
      <c r="K4" s="156"/>
      <c r="L4" s="156"/>
      <c r="M4" s="156"/>
      <c r="N4" s="31"/>
    </row>
    <row r="5" spans="1:1025" s="112" customFormat="1" ht="21" customHeight="1" x14ac:dyDescent="0.25">
      <c r="A5" s="123" t="s">
        <v>2</v>
      </c>
      <c r="B5" s="124"/>
      <c r="C5" s="124"/>
      <c r="D5" s="124"/>
      <c r="E5" s="124"/>
      <c r="F5" s="124"/>
      <c r="G5" s="124"/>
      <c r="H5" s="124"/>
      <c r="I5" s="124"/>
      <c r="J5" s="124"/>
      <c r="K5" s="124"/>
      <c r="L5" s="124"/>
      <c r="M5" s="124"/>
      <c r="N5" s="124"/>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c r="CK5" s="111"/>
      <c r="CL5" s="111"/>
      <c r="CM5" s="111"/>
      <c r="CN5" s="111"/>
      <c r="CO5" s="111"/>
      <c r="CP5" s="111"/>
      <c r="CQ5" s="111"/>
      <c r="CR5" s="111"/>
      <c r="CS5" s="111"/>
      <c r="CT5" s="111"/>
      <c r="CU5" s="111"/>
      <c r="CV5" s="111"/>
      <c r="CW5" s="111"/>
      <c r="CX5" s="111"/>
      <c r="CY5" s="111"/>
      <c r="CZ5" s="111"/>
      <c r="DA5" s="111"/>
      <c r="DB5" s="111"/>
      <c r="DC5" s="111"/>
      <c r="DD5" s="111"/>
      <c r="DE5" s="111"/>
      <c r="DF5" s="111"/>
      <c r="DG5" s="111"/>
      <c r="DH5" s="111"/>
      <c r="DI5" s="111"/>
      <c r="DJ5" s="111"/>
      <c r="DK5" s="111"/>
      <c r="DL5" s="111"/>
      <c r="DM5" s="111"/>
      <c r="DN5" s="111"/>
      <c r="DO5" s="111"/>
      <c r="DP5" s="111"/>
      <c r="DQ5" s="111"/>
      <c r="DR5" s="111"/>
      <c r="DS5" s="111"/>
      <c r="DT5" s="111"/>
      <c r="DU5" s="111"/>
      <c r="DV5" s="111"/>
      <c r="DW5" s="111"/>
      <c r="DX5" s="111"/>
      <c r="DY5" s="111"/>
      <c r="DZ5" s="111"/>
      <c r="EA5" s="111"/>
      <c r="EB5" s="111"/>
      <c r="EC5" s="111"/>
      <c r="ED5" s="111"/>
      <c r="EE5" s="111"/>
      <c r="EF5" s="111"/>
      <c r="EG5" s="111"/>
      <c r="EH5" s="111"/>
      <c r="EI5" s="111"/>
      <c r="EJ5" s="111"/>
      <c r="EK5" s="111"/>
      <c r="EL5" s="111"/>
      <c r="EM5" s="111"/>
      <c r="EN5" s="111"/>
      <c r="EO5" s="111"/>
      <c r="EP5" s="111"/>
      <c r="EQ5" s="111"/>
      <c r="ER5" s="111"/>
      <c r="ES5" s="111"/>
      <c r="ET5" s="111"/>
      <c r="EU5" s="111"/>
      <c r="EV5" s="111"/>
      <c r="EW5" s="111"/>
      <c r="EX5" s="111"/>
      <c r="EY5" s="111"/>
      <c r="EZ5" s="111"/>
      <c r="FA5" s="111"/>
      <c r="FB5" s="111"/>
      <c r="FC5" s="111"/>
      <c r="FD5" s="111"/>
      <c r="FE5" s="111"/>
      <c r="FF5" s="111"/>
      <c r="FG5" s="111"/>
      <c r="FH5" s="111"/>
      <c r="FI5" s="111"/>
      <c r="FJ5" s="111"/>
      <c r="FK5" s="111"/>
      <c r="FL5" s="111"/>
      <c r="FM5" s="111"/>
      <c r="FN5" s="111"/>
      <c r="FO5" s="111"/>
      <c r="FP5" s="111"/>
      <c r="FQ5" s="111"/>
      <c r="FR5" s="111"/>
      <c r="FS5" s="111"/>
      <c r="FT5" s="111"/>
      <c r="FU5" s="111"/>
      <c r="FV5" s="111"/>
      <c r="FW5" s="111"/>
      <c r="FX5" s="111"/>
      <c r="FY5" s="111"/>
      <c r="FZ5" s="111"/>
      <c r="GA5" s="111"/>
      <c r="GB5" s="111"/>
      <c r="GC5" s="111"/>
      <c r="GD5" s="111"/>
      <c r="GE5" s="111"/>
      <c r="GF5" s="111"/>
      <c r="GG5" s="111"/>
      <c r="GH5" s="111"/>
      <c r="GI5" s="111"/>
      <c r="GJ5" s="111"/>
      <c r="GK5" s="111"/>
      <c r="GL5" s="111"/>
      <c r="GM5" s="111"/>
      <c r="GN5" s="111"/>
      <c r="GO5" s="111"/>
      <c r="GP5" s="111"/>
      <c r="GQ5" s="111"/>
      <c r="GR5" s="111"/>
      <c r="GS5" s="111"/>
      <c r="GT5" s="111"/>
      <c r="GU5" s="111"/>
      <c r="GV5" s="111"/>
      <c r="GW5" s="111"/>
      <c r="GX5" s="111"/>
      <c r="GY5" s="111"/>
      <c r="GZ5" s="111"/>
      <c r="HA5" s="111"/>
      <c r="HB5" s="111"/>
      <c r="HC5" s="111"/>
      <c r="HD5" s="111"/>
      <c r="HE5" s="111"/>
      <c r="HF5" s="111"/>
      <c r="HG5" s="111"/>
      <c r="HH5" s="111"/>
      <c r="HI5" s="111"/>
      <c r="HJ5" s="111"/>
      <c r="HK5" s="111"/>
      <c r="HL5" s="111"/>
      <c r="HM5" s="111"/>
      <c r="HN5" s="111"/>
      <c r="HO5" s="111"/>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c r="IV5" s="111"/>
      <c r="IW5" s="111"/>
      <c r="IX5" s="111"/>
      <c r="IY5" s="111"/>
      <c r="IZ5" s="111"/>
      <c r="JA5" s="111"/>
      <c r="JB5" s="111"/>
      <c r="JC5" s="111"/>
      <c r="JD5" s="111"/>
      <c r="JE5" s="111"/>
      <c r="JF5" s="111"/>
      <c r="JG5" s="111"/>
      <c r="JH5" s="111"/>
      <c r="JI5" s="111"/>
      <c r="JJ5" s="111"/>
      <c r="JK5" s="111"/>
      <c r="JL5" s="111"/>
      <c r="JM5" s="111"/>
      <c r="JN5" s="111"/>
      <c r="JO5" s="111"/>
      <c r="JP5" s="111"/>
      <c r="JQ5" s="111"/>
      <c r="JR5" s="111"/>
      <c r="JS5" s="111"/>
      <c r="JT5" s="111"/>
      <c r="JU5" s="111"/>
      <c r="JV5" s="111"/>
      <c r="JW5" s="111"/>
      <c r="JX5" s="111"/>
      <c r="JY5" s="111"/>
      <c r="JZ5" s="111"/>
      <c r="KA5" s="111"/>
      <c r="KB5" s="111"/>
      <c r="KC5" s="111"/>
      <c r="KD5" s="111"/>
      <c r="KE5" s="111"/>
      <c r="KF5" s="111"/>
      <c r="KG5" s="111"/>
      <c r="KH5" s="111"/>
      <c r="KI5" s="111"/>
      <c r="KJ5" s="111"/>
      <c r="KK5" s="111"/>
      <c r="KL5" s="111"/>
      <c r="KM5" s="111"/>
      <c r="KN5" s="111"/>
      <c r="KO5" s="111"/>
      <c r="KP5" s="111"/>
      <c r="KQ5" s="111"/>
      <c r="KR5" s="111"/>
      <c r="KS5" s="111"/>
      <c r="KT5" s="111"/>
      <c r="KU5" s="111"/>
      <c r="KV5" s="111"/>
      <c r="KW5" s="111"/>
      <c r="KX5" s="111"/>
      <c r="KY5" s="111"/>
      <c r="KZ5" s="111"/>
      <c r="LA5" s="111"/>
      <c r="LB5" s="111"/>
      <c r="LC5" s="111"/>
      <c r="LD5" s="111"/>
      <c r="LE5" s="111"/>
      <c r="LF5" s="111"/>
      <c r="LG5" s="111"/>
      <c r="LH5" s="111"/>
      <c r="LI5" s="111"/>
      <c r="LJ5" s="111"/>
      <c r="LK5" s="111"/>
      <c r="LL5" s="111"/>
      <c r="LM5" s="111"/>
      <c r="LN5" s="111"/>
      <c r="LO5" s="111"/>
      <c r="LP5" s="111"/>
      <c r="LQ5" s="111"/>
      <c r="LR5" s="111"/>
      <c r="LS5" s="111"/>
      <c r="LT5" s="111"/>
      <c r="LU5" s="111"/>
      <c r="LV5" s="111"/>
      <c r="LW5" s="111"/>
      <c r="LX5" s="111"/>
      <c r="LY5" s="111"/>
      <c r="LZ5" s="111"/>
      <c r="MA5" s="111"/>
      <c r="MB5" s="111"/>
      <c r="MC5" s="111"/>
      <c r="MD5" s="111"/>
      <c r="ME5" s="111"/>
      <c r="MF5" s="111"/>
      <c r="MG5" s="111"/>
      <c r="MH5" s="111"/>
      <c r="MI5" s="111"/>
      <c r="MJ5" s="111"/>
      <c r="MK5" s="111"/>
      <c r="ML5" s="111"/>
      <c r="MM5" s="111"/>
      <c r="MN5" s="111"/>
      <c r="MO5" s="111"/>
      <c r="MP5" s="111"/>
      <c r="MQ5" s="111"/>
      <c r="MR5" s="111"/>
      <c r="MS5" s="111"/>
      <c r="MT5" s="111"/>
      <c r="MU5" s="111"/>
      <c r="MV5" s="111"/>
      <c r="MW5" s="111"/>
      <c r="MX5" s="111"/>
      <c r="MY5" s="111"/>
      <c r="MZ5" s="111"/>
      <c r="NA5" s="111"/>
      <c r="NB5" s="111"/>
      <c r="NC5" s="111"/>
      <c r="ND5" s="111"/>
      <c r="NE5" s="111"/>
      <c r="NF5" s="111"/>
      <c r="NG5" s="111"/>
      <c r="NH5" s="111"/>
      <c r="NI5" s="111"/>
      <c r="NJ5" s="111"/>
      <c r="NK5" s="111"/>
      <c r="NL5" s="111"/>
      <c r="NM5" s="111"/>
      <c r="NN5" s="111"/>
      <c r="NO5" s="111"/>
      <c r="NP5" s="111"/>
      <c r="NQ5" s="111"/>
      <c r="NR5" s="111"/>
      <c r="NS5" s="111"/>
      <c r="NT5" s="111"/>
      <c r="NU5" s="111"/>
      <c r="NV5" s="111"/>
      <c r="NW5" s="111"/>
      <c r="NX5" s="111"/>
      <c r="NY5" s="111"/>
      <c r="NZ5" s="111"/>
      <c r="OA5" s="111"/>
      <c r="OB5" s="111"/>
      <c r="OC5" s="111"/>
      <c r="OD5" s="111"/>
      <c r="OE5" s="111"/>
      <c r="OF5" s="111"/>
      <c r="OG5" s="111"/>
      <c r="OH5" s="111"/>
      <c r="OI5" s="111"/>
      <c r="OJ5" s="111"/>
      <c r="OK5" s="111"/>
      <c r="OL5" s="111"/>
      <c r="OM5" s="111"/>
      <c r="ON5" s="111"/>
      <c r="OO5" s="111"/>
      <c r="OP5" s="111"/>
      <c r="OQ5" s="111"/>
      <c r="OR5" s="111"/>
      <c r="OS5" s="111"/>
      <c r="OT5" s="111"/>
      <c r="OU5" s="111"/>
      <c r="OV5" s="111"/>
      <c r="OW5" s="111"/>
      <c r="OX5" s="111"/>
      <c r="OY5" s="111"/>
      <c r="OZ5" s="111"/>
      <c r="PA5" s="111"/>
      <c r="PB5" s="111"/>
      <c r="PC5" s="111"/>
      <c r="PD5" s="111"/>
      <c r="PE5" s="111"/>
      <c r="PF5" s="111"/>
      <c r="PG5" s="111"/>
      <c r="PH5" s="111"/>
      <c r="PI5" s="111"/>
      <c r="PJ5" s="111"/>
      <c r="PK5" s="111"/>
      <c r="PL5" s="111"/>
      <c r="PM5" s="111"/>
      <c r="PN5" s="111"/>
      <c r="PO5" s="111"/>
      <c r="PP5" s="111"/>
      <c r="PQ5" s="111"/>
      <c r="PR5" s="111"/>
      <c r="PS5" s="111"/>
      <c r="PT5" s="111"/>
      <c r="PU5" s="111"/>
      <c r="PV5" s="111"/>
      <c r="PW5" s="111"/>
      <c r="PX5" s="111"/>
      <c r="PY5" s="111"/>
      <c r="PZ5" s="111"/>
      <c r="QA5" s="111"/>
      <c r="QB5" s="111"/>
      <c r="QC5" s="111"/>
      <c r="QD5" s="111"/>
      <c r="QE5" s="111"/>
      <c r="QF5" s="111"/>
      <c r="QG5" s="111"/>
      <c r="QH5" s="111"/>
      <c r="QI5" s="111"/>
      <c r="QJ5" s="111"/>
      <c r="QK5" s="111"/>
      <c r="QL5" s="111"/>
      <c r="QM5" s="111"/>
      <c r="QN5" s="111"/>
      <c r="QO5" s="111"/>
      <c r="QP5" s="111"/>
      <c r="QQ5" s="111"/>
      <c r="QR5" s="111"/>
      <c r="QS5" s="111"/>
      <c r="QT5" s="111"/>
      <c r="QU5" s="111"/>
      <c r="QV5" s="111"/>
      <c r="QW5" s="111"/>
      <c r="QX5" s="111"/>
      <c r="QY5" s="111"/>
      <c r="QZ5" s="111"/>
      <c r="RA5" s="111"/>
      <c r="RB5" s="111"/>
      <c r="RC5" s="111"/>
      <c r="RD5" s="111"/>
      <c r="RE5" s="111"/>
      <c r="RF5" s="111"/>
      <c r="RG5" s="111"/>
      <c r="RH5" s="111"/>
      <c r="RI5" s="111"/>
      <c r="RJ5" s="111"/>
      <c r="RK5" s="111"/>
      <c r="RL5" s="111"/>
      <c r="RM5" s="111"/>
      <c r="RN5" s="111"/>
      <c r="RO5" s="111"/>
      <c r="RP5" s="111"/>
      <c r="RQ5" s="111"/>
      <c r="RR5" s="111"/>
      <c r="RS5" s="111"/>
      <c r="RT5" s="111"/>
      <c r="RU5" s="111"/>
      <c r="RV5" s="111"/>
      <c r="RW5" s="111"/>
      <c r="RX5" s="111"/>
      <c r="RY5" s="111"/>
      <c r="RZ5" s="111"/>
      <c r="SA5" s="111"/>
      <c r="SB5" s="111"/>
      <c r="SC5" s="111"/>
      <c r="SD5" s="111"/>
      <c r="SE5" s="111"/>
      <c r="SF5" s="111"/>
      <c r="SG5" s="111"/>
      <c r="SH5" s="111"/>
      <c r="SI5" s="111"/>
      <c r="SJ5" s="111"/>
      <c r="SK5" s="111"/>
      <c r="SL5" s="111"/>
      <c r="SM5" s="111"/>
      <c r="SN5" s="111"/>
      <c r="SO5" s="111"/>
      <c r="SP5" s="111"/>
      <c r="SQ5" s="111"/>
      <c r="SR5" s="111"/>
      <c r="SS5" s="111"/>
      <c r="ST5" s="111"/>
      <c r="SU5" s="111"/>
      <c r="SV5" s="111"/>
      <c r="SW5" s="111"/>
      <c r="SX5" s="111"/>
      <c r="SY5" s="111"/>
      <c r="SZ5" s="111"/>
      <c r="TA5" s="111"/>
      <c r="TB5" s="111"/>
      <c r="TC5" s="111"/>
      <c r="TD5" s="111"/>
      <c r="TE5" s="111"/>
      <c r="TF5" s="111"/>
      <c r="TG5" s="111"/>
      <c r="TH5" s="111"/>
      <c r="TI5" s="111"/>
      <c r="TJ5" s="111"/>
      <c r="TK5" s="111"/>
      <c r="TL5" s="111"/>
      <c r="TM5" s="111"/>
      <c r="TN5" s="111"/>
      <c r="TO5" s="111"/>
      <c r="TP5" s="111"/>
      <c r="TQ5" s="111"/>
      <c r="TR5" s="111"/>
      <c r="TS5" s="111"/>
      <c r="TT5" s="111"/>
      <c r="TU5" s="111"/>
      <c r="TV5" s="111"/>
      <c r="TW5" s="111"/>
      <c r="TX5" s="111"/>
      <c r="TY5" s="111"/>
      <c r="TZ5" s="111"/>
      <c r="UA5" s="111"/>
      <c r="UB5" s="111"/>
      <c r="UC5" s="111"/>
      <c r="UD5" s="111"/>
      <c r="UE5" s="111"/>
      <c r="UF5" s="111"/>
      <c r="UG5" s="111"/>
      <c r="UH5" s="111"/>
      <c r="UI5" s="111"/>
      <c r="UJ5" s="111"/>
      <c r="UK5" s="111"/>
      <c r="UL5" s="111"/>
      <c r="UM5" s="111"/>
      <c r="UN5" s="111"/>
      <c r="UO5" s="111"/>
      <c r="UP5" s="111"/>
      <c r="UQ5" s="111"/>
      <c r="UR5" s="111"/>
      <c r="US5" s="111"/>
      <c r="UT5" s="111"/>
      <c r="UU5" s="111"/>
      <c r="UV5" s="111"/>
      <c r="UW5" s="111"/>
      <c r="UX5" s="111"/>
      <c r="UY5" s="111"/>
      <c r="UZ5" s="111"/>
      <c r="VA5" s="111"/>
      <c r="VB5" s="111"/>
      <c r="VC5" s="111"/>
      <c r="VD5" s="111"/>
      <c r="VE5" s="111"/>
      <c r="VF5" s="111"/>
      <c r="VG5" s="111"/>
      <c r="VH5" s="111"/>
      <c r="VI5" s="111"/>
      <c r="VJ5" s="111"/>
      <c r="VK5" s="111"/>
      <c r="VL5" s="111"/>
      <c r="VM5" s="111"/>
      <c r="VN5" s="111"/>
      <c r="VO5" s="111"/>
      <c r="VP5" s="111"/>
      <c r="VQ5" s="111"/>
      <c r="VR5" s="111"/>
      <c r="VS5" s="111"/>
      <c r="VT5" s="111"/>
      <c r="VU5" s="111"/>
      <c r="VV5" s="111"/>
      <c r="VW5" s="111"/>
      <c r="VX5" s="111"/>
      <c r="VY5" s="111"/>
      <c r="VZ5" s="111"/>
      <c r="WA5" s="111"/>
      <c r="WB5" s="111"/>
      <c r="WC5" s="111"/>
      <c r="WD5" s="111"/>
      <c r="WE5" s="111"/>
      <c r="WF5" s="111"/>
      <c r="WG5" s="111"/>
      <c r="WH5" s="111"/>
      <c r="WI5" s="111"/>
      <c r="WJ5" s="111"/>
      <c r="WK5" s="111"/>
      <c r="WL5" s="111"/>
      <c r="WM5" s="111"/>
      <c r="WN5" s="111"/>
      <c r="WO5" s="111"/>
      <c r="WP5" s="111"/>
      <c r="WQ5" s="111"/>
      <c r="WR5" s="111"/>
      <c r="WS5" s="111"/>
      <c r="WT5" s="111"/>
      <c r="WU5" s="111"/>
      <c r="WV5" s="111"/>
      <c r="WW5" s="111"/>
      <c r="WX5" s="111"/>
      <c r="WY5" s="111"/>
      <c r="WZ5" s="111"/>
      <c r="XA5" s="111"/>
      <c r="XB5" s="111"/>
      <c r="XC5" s="111"/>
      <c r="XD5" s="111"/>
      <c r="XE5" s="111"/>
      <c r="XF5" s="111"/>
      <c r="XG5" s="111"/>
      <c r="XH5" s="111"/>
      <c r="XI5" s="111"/>
      <c r="XJ5" s="111"/>
      <c r="XK5" s="111"/>
      <c r="XL5" s="111"/>
      <c r="XM5" s="111"/>
      <c r="XN5" s="111"/>
      <c r="XO5" s="111"/>
      <c r="XP5" s="111"/>
      <c r="XQ5" s="111"/>
      <c r="XR5" s="111"/>
      <c r="XS5" s="111"/>
      <c r="XT5" s="111"/>
      <c r="XU5" s="111"/>
      <c r="XV5" s="111"/>
      <c r="XW5" s="111"/>
      <c r="XX5" s="111"/>
      <c r="XY5" s="111"/>
      <c r="XZ5" s="111"/>
      <c r="YA5" s="111"/>
      <c r="YB5" s="111"/>
      <c r="YC5" s="111"/>
      <c r="YD5" s="111"/>
      <c r="YE5" s="111"/>
      <c r="YF5" s="111"/>
      <c r="YG5" s="111"/>
      <c r="YH5" s="111"/>
      <c r="YI5" s="111"/>
      <c r="YJ5" s="111"/>
      <c r="YK5" s="111"/>
      <c r="YL5" s="111"/>
      <c r="YM5" s="111"/>
      <c r="YN5" s="111"/>
      <c r="YO5" s="111"/>
      <c r="YP5" s="111"/>
      <c r="YQ5" s="111"/>
      <c r="YR5" s="111"/>
      <c r="YS5" s="111"/>
      <c r="YT5" s="111"/>
      <c r="YU5" s="111"/>
      <c r="YV5" s="111"/>
      <c r="YW5" s="111"/>
      <c r="YX5" s="111"/>
      <c r="YY5" s="111"/>
      <c r="YZ5" s="111"/>
      <c r="ZA5" s="111"/>
      <c r="ZB5" s="111"/>
      <c r="ZC5" s="111"/>
      <c r="ZD5" s="111"/>
      <c r="ZE5" s="111"/>
      <c r="ZF5" s="111"/>
      <c r="ZG5" s="111"/>
      <c r="ZH5" s="111"/>
      <c r="ZI5" s="111"/>
      <c r="ZJ5" s="111"/>
      <c r="ZK5" s="111"/>
      <c r="ZL5" s="111"/>
      <c r="ZM5" s="111"/>
      <c r="ZN5" s="111"/>
      <c r="ZO5" s="111"/>
      <c r="ZP5" s="111"/>
      <c r="ZQ5" s="111"/>
      <c r="ZR5" s="111"/>
      <c r="ZS5" s="111"/>
      <c r="ZT5" s="111"/>
      <c r="ZU5" s="111"/>
      <c r="ZV5" s="111"/>
      <c r="ZW5" s="111"/>
      <c r="ZX5" s="111"/>
      <c r="ZY5" s="111"/>
      <c r="ZZ5" s="111"/>
      <c r="AAA5" s="111"/>
      <c r="AAB5" s="111"/>
      <c r="AAC5" s="111"/>
      <c r="AAD5" s="111"/>
      <c r="AAE5" s="111"/>
      <c r="AAF5" s="111"/>
      <c r="AAG5" s="111"/>
      <c r="AAH5" s="111"/>
      <c r="AAI5" s="111"/>
      <c r="AAJ5" s="111"/>
      <c r="AAK5" s="111"/>
      <c r="AAL5" s="111"/>
      <c r="AAM5" s="111"/>
      <c r="AAN5" s="111"/>
      <c r="AAO5" s="111"/>
      <c r="AAP5" s="111"/>
      <c r="AAQ5" s="111"/>
      <c r="AAR5" s="111"/>
      <c r="AAS5" s="111"/>
      <c r="AAT5" s="111"/>
      <c r="AAU5" s="111"/>
      <c r="AAV5" s="111"/>
      <c r="AAW5" s="111"/>
      <c r="AAX5" s="111"/>
      <c r="AAY5" s="111"/>
      <c r="AAZ5" s="111"/>
      <c r="ABA5" s="111"/>
      <c r="ABB5" s="111"/>
      <c r="ABC5" s="111"/>
      <c r="ABD5" s="111"/>
      <c r="ABE5" s="111"/>
      <c r="ABF5" s="111"/>
      <c r="ABG5" s="111"/>
      <c r="ABH5" s="111"/>
      <c r="ABI5" s="111"/>
      <c r="ABJ5" s="111"/>
      <c r="ABK5" s="111"/>
      <c r="ABL5" s="111"/>
      <c r="ABM5" s="111"/>
      <c r="ABN5" s="111"/>
      <c r="ABO5" s="111"/>
      <c r="ABP5" s="111"/>
      <c r="ABQ5" s="111"/>
      <c r="ABR5" s="111"/>
      <c r="ABS5" s="111"/>
      <c r="ABT5" s="111"/>
      <c r="ABU5" s="111"/>
      <c r="ABV5" s="111"/>
      <c r="ABW5" s="111"/>
      <c r="ABX5" s="111"/>
      <c r="ABY5" s="111"/>
      <c r="ABZ5" s="111"/>
      <c r="ACA5" s="111"/>
      <c r="ACB5" s="111"/>
      <c r="ACC5" s="111"/>
      <c r="ACD5" s="111"/>
      <c r="ACE5" s="111"/>
      <c r="ACF5" s="111"/>
      <c r="ACG5" s="111"/>
      <c r="ACH5" s="111"/>
      <c r="ACI5" s="111"/>
      <c r="ACJ5" s="111"/>
      <c r="ACK5" s="111"/>
      <c r="ACL5" s="111"/>
      <c r="ACM5" s="111"/>
      <c r="ACN5" s="111"/>
      <c r="ACO5" s="111"/>
      <c r="ACP5" s="111"/>
      <c r="ACQ5" s="111"/>
      <c r="ACR5" s="111"/>
      <c r="ACS5" s="111"/>
      <c r="ACT5" s="111"/>
      <c r="ACU5" s="111"/>
      <c r="ACV5" s="111"/>
      <c r="ACW5" s="111"/>
      <c r="ACX5" s="111"/>
      <c r="ACY5" s="111"/>
      <c r="ACZ5" s="111"/>
      <c r="ADA5" s="111"/>
      <c r="ADB5" s="111"/>
      <c r="ADC5" s="111"/>
      <c r="ADD5" s="111"/>
      <c r="ADE5" s="111"/>
      <c r="ADF5" s="111"/>
      <c r="ADG5" s="111"/>
      <c r="ADH5" s="111"/>
      <c r="ADI5" s="111"/>
      <c r="ADJ5" s="111"/>
      <c r="ADK5" s="111"/>
      <c r="ADL5" s="111"/>
      <c r="ADM5" s="111"/>
      <c r="ADN5" s="111"/>
      <c r="ADO5" s="111"/>
      <c r="ADP5" s="111"/>
      <c r="ADQ5" s="111"/>
      <c r="ADR5" s="111"/>
      <c r="ADS5" s="111"/>
      <c r="ADT5" s="111"/>
      <c r="ADU5" s="111"/>
      <c r="ADV5" s="111"/>
      <c r="ADW5" s="111"/>
      <c r="ADX5" s="111"/>
      <c r="ADY5" s="111"/>
      <c r="ADZ5" s="111"/>
      <c r="AEA5" s="111"/>
      <c r="AEB5" s="111"/>
      <c r="AEC5" s="111"/>
      <c r="AED5" s="111"/>
      <c r="AEE5" s="111"/>
      <c r="AEF5" s="111"/>
      <c r="AEG5" s="111"/>
      <c r="AEH5" s="111"/>
      <c r="AEI5" s="111"/>
      <c r="AEJ5" s="111"/>
      <c r="AEK5" s="111"/>
      <c r="AEL5" s="111"/>
      <c r="AEM5" s="111"/>
      <c r="AEN5" s="111"/>
      <c r="AEO5" s="111"/>
      <c r="AEP5" s="111"/>
      <c r="AEQ5" s="111"/>
      <c r="AER5" s="111"/>
      <c r="AES5" s="111"/>
      <c r="AET5" s="111"/>
      <c r="AEU5" s="111"/>
      <c r="AEV5" s="111"/>
      <c r="AEW5" s="111"/>
      <c r="AEX5" s="111"/>
      <c r="AEY5" s="111"/>
      <c r="AEZ5" s="111"/>
      <c r="AFA5" s="111"/>
      <c r="AFB5" s="111"/>
      <c r="AFC5" s="111"/>
      <c r="AFD5" s="111"/>
      <c r="AFE5" s="111"/>
      <c r="AFF5" s="111"/>
      <c r="AFG5" s="111"/>
      <c r="AFH5" s="111"/>
      <c r="AFI5" s="111"/>
      <c r="AFJ5" s="111"/>
      <c r="AFK5" s="111"/>
      <c r="AFL5" s="111"/>
      <c r="AFM5" s="111"/>
      <c r="AFN5" s="111"/>
      <c r="AFO5" s="111"/>
      <c r="AFP5" s="111"/>
      <c r="AFQ5" s="111"/>
      <c r="AFR5" s="111"/>
      <c r="AFS5" s="111"/>
      <c r="AFT5" s="111"/>
      <c r="AFU5" s="111"/>
      <c r="AFV5" s="111"/>
      <c r="AFW5" s="111"/>
      <c r="AFX5" s="111"/>
      <c r="AFY5" s="111"/>
      <c r="AFZ5" s="111"/>
      <c r="AGA5" s="111"/>
      <c r="AGB5" s="111"/>
      <c r="AGC5" s="111"/>
      <c r="AGD5" s="111"/>
      <c r="AGE5" s="111"/>
      <c r="AGF5" s="111"/>
      <c r="AGG5" s="111"/>
      <c r="AGH5" s="111"/>
      <c r="AGI5" s="111"/>
      <c r="AGJ5" s="111"/>
      <c r="AGK5" s="111"/>
      <c r="AGL5" s="111"/>
      <c r="AGM5" s="111"/>
      <c r="AGN5" s="111"/>
      <c r="AGO5" s="111"/>
      <c r="AGP5" s="111"/>
      <c r="AGQ5" s="111"/>
      <c r="AGR5" s="111"/>
      <c r="AGS5" s="111"/>
      <c r="AGT5" s="111"/>
      <c r="AGU5" s="111"/>
      <c r="AGV5" s="111"/>
      <c r="AGW5" s="111"/>
      <c r="AGX5" s="111"/>
      <c r="AGY5" s="111"/>
      <c r="AGZ5" s="111"/>
      <c r="AHA5" s="111"/>
      <c r="AHB5" s="111"/>
      <c r="AHC5" s="111"/>
      <c r="AHD5" s="111"/>
      <c r="AHE5" s="111"/>
      <c r="AHF5" s="111"/>
      <c r="AHG5" s="111"/>
      <c r="AHH5" s="111"/>
      <c r="AHI5" s="111"/>
      <c r="AHJ5" s="111"/>
      <c r="AHK5" s="111"/>
      <c r="AHL5" s="111"/>
      <c r="AHM5" s="111"/>
      <c r="AHN5" s="111"/>
      <c r="AHO5" s="111"/>
      <c r="AHP5" s="111"/>
      <c r="AHQ5" s="111"/>
      <c r="AHR5" s="111"/>
      <c r="AHS5" s="111"/>
      <c r="AHT5" s="111"/>
      <c r="AHU5" s="111"/>
      <c r="AHV5" s="111"/>
      <c r="AHW5" s="111"/>
      <c r="AHX5" s="111"/>
      <c r="AHY5" s="111"/>
      <c r="AHZ5" s="111"/>
      <c r="AIA5" s="111"/>
      <c r="AIB5" s="111"/>
      <c r="AIC5" s="111"/>
      <c r="AID5" s="111"/>
      <c r="AIE5" s="111"/>
      <c r="AIF5" s="111"/>
      <c r="AIG5" s="111"/>
      <c r="AIH5" s="111"/>
      <c r="AII5" s="111"/>
      <c r="AIJ5" s="111"/>
      <c r="AIK5" s="111"/>
      <c r="AIL5" s="111"/>
      <c r="AIM5" s="111"/>
      <c r="AIN5" s="111"/>
      <c r="AIO5" s="111"/>
      <c r="AIP5" s="111"/>
      <c r="AIQ5" s="111"/>
      <c r="AIR5" s="111"/>
      <c r="AIS5" s="111"/>
      <c r="AIT5" s="111"/>
      <c r="AIU5" s="111"/>
      <c r="AIV5" s="111"/>
      <c r="AIW5" s="111"/>
      <c r="AIX5" s="111"/>
      <c r="AIY5" s="111"/>
      <c r="AIZ5" s="111"/>
      <c r="AJA5" s="111"/>
      <c r="AJB5" s="111"/>
      <c r="AJC5" s="111"/>
      <c r="AJD5" s="111"/>
      <c r="AJE5" s="111"/>
      <c r="AJF5" s="111"/>
      <c r="AJG5" s="111"/>
      <c r="AJH5" s="111"/>
      <c r="AJI5" s="111"/>
      <c r="AJJ5" s="111"/>
      <c r="AJK5" s="111"/>
      <c r="AJL5" s="111"/>
      <c r="AJM5" s="111"/>
      <c r="AJN5" s="111"/>
      <c r="AJO5" s="111"/>
      <c r="AJP5" s="111"/>
      <c r="AJQ5" s="111"/>
      <c r="AJR5" s="111"/>
      <c r="AJS5" s="111"/>
      <c r="AJT5" s="111"/>
      <c r="AJU5" s="111"/>
      <c r="AJV5" s="111"/>
      <c r="AJW5" s="111"/>
      <c r="AJX5" s="111"/>
      <c r="AJY5" s="111"/>
      <c r="AJZ5" s="111"/>
      <c r="AKA5" s="111"/>
      <c r="AKB5" s="111"/>
      <c r="AKC5" s="111"/>
      <c r="AKD5" s="111"/>
      <c r="AKE5" s="111"/>
      <c r="AKF5" s="111"/>
      <c r="AKG5" s="111"/>
      <c r="AKH5" s="111"/>
      <c r="AKI5" s="111"/>
      <c r="AKJ5" s="111"/>
      <c r="AKK5" s="111"/>
      <c r="AKL5" s="111"/>
      <c r="AKM5" s="111"/>
      <c r="AKN5" s="111"/>
      <c r="AKO5" s="111"/>
      <c r="AKP5" s="111"/>
      <c r="AKQ5" s="111"/>
      <c r="AKR5" s="111"/>
      <c r="AKS5" s="111"/>
      <c r="AKT5" s="111"/>
      <c r="AKU5" s="111"/>
      <c r="AKV5" s="111"/>
      <c r="AKW5" s="111"/>
      <c r="AKX5" s="111"/>
      <c r="AKY5" s="111"/>
      <c r="AKZ5" s="111"/>
      <c r="ALA5" s="111"/>
      <c r="ALB5" s="111"/>
      <c r="ALC5" s="111"/>
      <c r="ALD5" s="111"/>
      <c r="ALE5" s="111"/>
      <c r="ALF5" s="111"/>
      <c r="ALG5" s="111"/>
      <c r="ALH5" s="111"/>
      <c r="ALI5" s="111"/>
      <c r="ALJ5" s="111"/>
      <c r="ALK5" s="111"/>
      <c r="ALL5" s="111"/>
      <c r="ALM5" s="111"/>
      <c r="ALN5" s="111"/>
      <c r="ALO5" s="111"/>
      <c r="ALP5" s="111"/>
      <c r="ALQ5" s="111"/>
      <c r="ALR5" s="111"/>
      <c r="ALS5" s="111"/>
      <c r="ALT5" s="111"/>
      <c r="ALU5" s="111"/>
      <c r="ALV5" s="111"/>
      <c r="ALW5" s="111"/>
      <c r="ALX5" s="111"/>
      <c r="ALY5" s="111"/>
      <c r="ALZ5" s="111"/>
      <c r="AMA5" s="111"/>
      <c r="AMB5" s="111"/>
      <c r="AMC5" s="111"/>
      <c r="AMD5" s="111"/>
      <c r="AME5" s="111"/>
      <c r="AMF5" s="111"/>
      <c r="AMG5" s="111"/>
      <c r="AMH5" s="111"/>
      <c r="AMI5" s="111"/>
      <c r="AMJ5" s="111"/>
      <c r="AMK5" s="111"/>
    </row>
    <row r="6" spans="1:1025" ht="24.75" customHeight="1" x14ac:dyDescent="0.15">
      <c r="A6" s="117" t="s">
        <v>3</v>
      </c>
      <c r="B6" s="117" t="s">
        <v>4</v>
      </c>
      <c r="C6" s="117" t="s">
        <v>5</v>
      </c>
      <c r="D6" s="117"/>
      <c r="E6" s="117"/>
      <c r="F6" s="117" t="s">
        <v>6</v>
      </c>
      <c r="G6" s="117" t="s">
        <v>7</v>
      </c>
      <c r="H6" s="117" t="s">
        <v>8</v>
      </c>
      <c r="I6" s="117" t="s">
        <v>9</v>
      </c>
      <c r="J6" s="117" t="s">
        <v>10</v>
      </c>
      <c r="K6" s="137" t="s">
        <v>11</v>
      </c>
      <c r="L6" s="137" t="s">
        <v>12</v>
      </c>
      <c r="M6" s="117" t="s">
        <v>13</v>
      </c>
      <c r="N6" s="117" t="s">
        <v>212</v>
      </c>
    </row>
    <row r="7" spans="1:1025" ht="27" customHeight="1" x14ac:dyDescent="0.15">
      <c r="A7" s="117"/>
      <c r="B7" s="117"/>
      <c r="C7" s="95" t="s">
        <v>14</v>
      </c>
      <c r="D7" s="95" t="s">
        <v>15</v>
      </c>
      <c r="E7" s="95" t="s">
        <v>16</v>
      </c>
      <c r="F7" s="117"/>
      <c r="G7" s="117"/>
      <c r="H7" s="117"/>
      <c r="I7" s="117"/>
      <c r="J7" s="117"/>
      <c r="K7" s="137"/>
      <c r="L7" s="137"/>
      <c r="M7" s="117"/>
      <c r="N7" s="117"/>
    </row>
    <row r="8" spans="1:1025" ht="45.75" customHeight="1" x14ac:dyDescent="0.15">
      <c r="A8" s="126" t="s">
        <v>17</v>
      </c>
      <c r="B8" s="139" t="s">
        <v>18</v>
      </c>
      <c r="C8" s="125">
        <v>1</v>
      </c>
      <c r="D8" s="126" t="s">
        <v>19</v>
      </c>
      <c r="E8" s="126" t="s">
        <v>20</v>
      </c>
      <c r="F8" s="126" t="s">
        <v>21</v>
      </c>
      <c r="G8" s="82" t="s">
        <v>22</v>
      </c>
      <c r="H8" s="82">
        <v>100</v>
      </c>
      <c r="I8" s="82"/>
      <c r="J8" s="84"/>
      <c r="K8" s="89"/>
      <c r="L8" s="3"/>
      <c r="M8" s="4"/>
      <c r="N8" s="37"/>
    </row>
    <row r="9" spans="1:1025" ht="55.5" customHeight="1" x14ac:dyDescent="0.15">
      <c r="A9" s="126"/>
      <c r="B9" s="139"/>
      <c r="C9" s="125"/>
      <c r="D9" s="126"/>
      <c r="E9" s="126"/>
      <c r="F9" s="126"/>
      <c r="G9" s="82" t="s">
        <v>23</v>
      </c>
      <c r="H9" s="82">
        <v>80</v>
      </c>
      <c r="I9" s="82"/>
      <c r="J9" s="84"/>
      <c r="K9" s="89"/>
      <c r="L9" s="3"/>
      <c r="M9" s="4"/>
      <c r="N9" s="37"/>
    </row>
    <row r="10" spans="1:1025" ht="27" customHeight="1" x14ac:dyDescent="0.15">
      <c r="A10" s="126"/>
      <c r="B10" s="139"/>
      <c r="C10" s="125"/>
      <c r="D10" s="126"/>
      <c r="E10" s="126"/>
      <c r="F10" s="126"/>
      <c r="G10" s="82" t="s">
        <v>24</v>
      </c>
      <c r="H10" s="82">
        <v>200</v>
      </c>
      <c r="I10" s="82"/>
      <c r="J10" s="84"/>
      <c r="K10" s="89"/>
      <c r="L10" s="3"/>
      <c r="M10" s="4"/>
      <c r="N10" s="37"/>
    </row>
    <row r="11" spans="1:1025" ht="56.25" customHeight="1" x14ac:dyDescent="0.15">
      <c r="A11" s="126" t="s">
        <v>25</v>
      </c>
      <c r="B11" s="139" t="s">
        <v>26</v>
      </c>
      <c r="C11" s="125">
        <v>1</v>
      </c>
      <c r="D11" s="126" t="s">
        <v>27</v>
      </c>
      <c r="E11" s="126" t="s">
        <v>28</v>
      </c>
      <c r="F11" s="126" t="s">
        <v>29</v>
      </c>
      <c r="G11" s="82" t="s">
        <v>22</v>
      </c>
      <c r="H11" s="82">
        <v>140</v>
      </c>
      <c r="I11" s="82"/>
      <c r="J11" s="84"/>
      <c r="K11" s="89"/>
      <c r="L11" s="3"/>
      <c r="M11" s="4"/>
      <c r="N11" s="37"/>
    </row>
    <row r="12" spans="1:1025" ht="48" customHeight="1" x14ac:dyDescent="0.15">
      <c r="A12" s="126"/>
      <c r="B12" s="139"/>
      <c r="C12" s="125"/>
      <c r="D12" s="126"/>
      <c r="E12" s="126"/>
      <c r="F12" s="126"/>
      <c r="G12" s="82" t="s">
        <v>30</v>
      </c>
      <c r="H12" s="82">
        <v>80</v>
      </c>
      <c r="I12" s="82"/>
      <c r="J12" s="84"/>
      <c r="K12" s="89"/>
      <c r="L12" s="3"/>
      <c r="M12" s="4"/>
      <c r="N12" s="37"/>
    </row>
    <row r="13" spans="1:1025" ht="26.25" customHeight="1" x14ac:dyDescent="0.15">
      <c r="A13" s="126"/>
      <c r="B13" s="139"/>
      <c r="C13" s="125"/>
      <c r="D13" s="126"/>
      <c r="E13" s="126"/>
      <c r="F13" s="126"/>
      <c r="G13" s="82" t="s">
        <v>24</v>
      </c>
      <c r="H13" s="82">
        <v>200</v>
      </c>
      <c r="I13" s="82"/>
      <c r="J13" s="84"/>
      <c r="K13" s="89"/>
      <c r="L13" s="3"/>
      <c r="M13" s="4"/>
      <c r="N13" s="37"/>
    </row>
    <row r="14" spans="1:1025" ht="52.5" customHeight="1" x14ac:dyDescent="0.15">
      <c r="A14" s="126" t="s">
        <v>31</v>
      </c>
      <c r="B14" s="139" t="s">
        <v>32</v>
      </c>
      <c r="C14" s="125">
        <v>1</v>
      </c>
      <c r="D14" s="126"/>
      <c r="E14" s="126"/>
      <c r="F14" s="126" t="s">
        <v>33</v>
      </c>
      <c r="G14" s="82" t="s">
        <v>22</v>
      </c>
      <c r="H14" s="82">
        <v>100</v>
      </c>
      <c r="I14" s="89"/>
      <c r="J14" s="84"/>
      <c r="K14" s="89"/>
      <c r="L14" s="3"/>
      <c r="M14" s="4"/>
      <c r="N14" s="37"/>
    </row>
    <row r="15" spans="1:1025" ht="48" customHeight="1" x14ac:dyDescent="0.15">
      <c r="A15" s="126"/>
      <c r="B15" s="139"/>
      <c r="C15" s="125"/>
      <c r="D15" s="126"/>
      <c r="E15" s="126"/>
      <c r="F15" s="126"/>
      <c r="G15" s="82" t="s">
        <v>30</v>
      </c>
      <c r="H15" s="82">
        <v>110</v>
      </c>
      <c r="I15" s="89"/>
      <c r="J15" s="84"/>
      <c r="K15" s="89"/>
      <c r="L15" s="3"/>
      <c r="M15" s="4"/>
      <c r="N15" s="37"/>
    </row>
    <row r="16" spans="1:1025" ht="27" customHeight="1" x14ac:dyDescent="0.15">
      <c r="A16" s="126"/>
      <c r="B16" s="139"/>
      <c r="C16" s="125"/>
      <c r="D16" s="125"/>
      <c r="E16" s="125"/>
      <c r="F16" s="125"/>
      <c r="G16" s="82" t="s">
        <v>24</v>
      </c>
      <c r="H16" s="82">
        <v>350</v>
      </c>
      <c r="I16" s="82"/>
      <c r="J16" s="84"/>
      <c r="K16" s="89"/>
      <c r="L16" s="3"/>
      <c r="M16" s="4"/>
      <c r="N16" s="37"/>
    </row>
    <row r="17" spans="1:14" ht="42" x14ac:dyDescent="0.15">
      <c r="A17" s="82" t="s">
        <v>34</v>
      </c>
      <c r="B17" s="83" t="s">
        <v>35</v>
      </c>
      <c r="C17" s="84">
        <v>1</v>
      </c>
      <c r="D17" s="82"/>
      <c r="E17" s="82"/>
      <c r="F17" s="82"/>
      <c r="G17" s="82" t="s">
        <v>36</v>
      </c>
      <c r="H17" s="82">
        <v>200</v>
      </c>
      <c r="I17" s="89"/>
      <c r="J17" s="84"/>
      <c r="K17" s="89"/>
      <c r="L17" s="3"/>
      <c r="M17" s="4"/>
      <c r="N17" s="37"/>
    </row>
    <row r="18" spans="1:14" ht="26.25" customHeight="1" x14ac:dyDescent="0.15">
      <c r="A18" s="82" t="s">
        <v>37</v>
      </c>
      <c r="B18" s="83" t="s">
        <v>38</v>
      </c>
      <c r="C18" s="84" t="s">
        <v>39</v>
      </c>
      <c r="D18" s="82" t="s">
        <v>39</v>
      </c>
      <c r="E18" s="82" t="s">
        <v>39</v>
      </c>
      <c r="F18" s="82" t="s">
        <v>39</v>
      </c>
      <c r="G18" s="82" t="s">
        <v>205</v>
      </c>
      <c r="H18" s="5">
        <v>25</v>
      </c>
      <c r="I18" s="82"/>
      <c r="J18" s="84"/>
      <c r="K18" s="89"/>
      <c r="L18" s="3"/>
      <c r="M18" s="4"/>
      <c r="N18" s="37"/>
    </row>
    <row r="19" spans="1:14" ht="25.5" customHeight="1" x14ac:dyDescent="0.15">
      <c r="A19" s="82" t="s">
        <v>40</v>
      </c>
      <c r="B19" s="83" t="s">
        <v>41</v>
      </c>
      <c r="C19" s="84" t="s">
        <v>39</v>
      </c>
      <c r="D19" s="82" t="s">
        <v>39</v>
      </c>
      <c r="E19" s="82" t="s">
        <v>39</v>
      </c>
      <c r="F19" s="82" t="s">
        <v>39</v>
      </c>
      <c r="G19" s="82" t="s">
        <v>204</v>
      </c>
      <c r="H19" s="82">
        <v>200</v>
      </c>
      <c r="I19" s="89"/>
      <c r="J19" s="84"/>
      <c r="K19" s="34"/>
      <c r="L19" s="80"/>
      <c r="M19" s="4"/>
      <c r="N19" s="113"/>
    </row>
    <row r="20" spans="1:14" s="65" customFormat="1" ht="27.75" customHeight="1" x14ac:dyDescent="0.15">
      <c r="A20" s="129" t="s">
        <v>42</v>
      </c>
      <c r="B20" s="129"/>
      <c r="C20" s="129"/>
      <c r="D20" s="129"/>
      <c r="E20" s="129"/>
      <c r="F20" s="129"/>
      <c r="G20" s="129"/>
      <c r="H20" s="129"/>
      <c r="I20" s="82" t="s">
        <v>39</v>
      </c>
      <c r="J20" s="53" t="s">
        <v>39</v>
      </c>
      <c r="K20" s="73">
        <f>SUM(K8:K19)</f>
        <v>0</v>
      </c>
      <c r="L20" s="73">
        <f>SUM(L8:L19)</f>
        <v>0</v>
      </c>
      <c r="M20" s="45" t="s">
        <v>39</v>
      </c>
      <c r="N20" s="109" t="s">
        <v>39</v>
      </c>
    </row>
    <row r="21" spans="1:14" ht="23.25" customHeight="1" x14ac:dyDescent="0.15">
      <c r="A21" s="154" t="s">
        <v>44</v>
      </c>
      <c r="B21" s="154"/>
      <c r="C21" s="154"/>
      <c r="D21" s="154"/>
      <c r="E21" s="154"/>
      <c r="F21" s="154"/>
      <c r="G21" s="154"/>
      <c r="H21" s="154"/>
      <c r="I21" s="154"/>
      <c r="J21" s="154"/>
      <c r="K21" s="155"/>
      <c r="L21" s="155"/>
      <c r="M21" s="154"/>
    </row>
    <row r="22" spans="1:14" ht="12" customHeight="1" x14ac:dyDescent="0.15">
      <c r="A22" s="154"/>
      <c r="B22" s="154"/>
      <c r="C22" s="154"/>
      <c r="D22" s="154"/>
      <c r="E22" s="154"/>
      <c r="F22" s="154"/>
      <c r="G22" s="154"/>
      <c r="H22" s="154"/>
      <c r="I22" s="154"/>
      <c r="J22" s="154"/>
      <c r="K22" s="154"/>
      <c r="L22" s="154"/>
      <c r="M22" s="154"/>
    </row>
    <row r="23" spans="1:14" x14ac:dyDescent="0.15">
      <c r="A23" s="85"/>
      <c r="B23" s="6"/>
      <c r="C23" s="85"/>
      <c r="D23" s="85"/>
      <c r="E23" s="85"/>
      <c r="F23" s="85"/>
      <c r="G23" s="85"/>
      <c r="H23" s="85"/>
      <c r="I23" s="85"/>
      <c r="J23" s="85"/>
      <c r="K23" s="85"/>
      <c r="L23" s="85"/>
      <c r="M23" s="85"/>
    </row>
    <row r="24" spans="1:14" ht="22.5" customHeight="1" x14ac:dyDescent="0.15">
      <c r="A24" s="123" t="s">
        <v>45</v>
      </c>
      <c r="B24" s="124"/>
      <c r="C24" s="124"/>
      <c r="D24" s="124"/>
      <c r="E24" s="124"/>
      <c r="F24" s="124"/>
      <c r="G24" s="124"/>
      <c r="H24" s="124"/>
      <c r="I24" s="124"/>
      <c r="J24" s="124"/>
      <c r="K24" s="124"/>
      <c r="L24" s="124"/>
      <c r="M24" s="124"/>
      <c r="N24" s="124"/>
    </row>
    <row r="25" spans="1:14" ht="20.25" customHeight="1" x14ac:dyDescent="0.15">
      <c r="A25" s="117" t="s">
        <v>3</v>
      </c>
      <c r="B25" s="117" t="s">
        <v>4</v>
      </c>
      <c r="C25" s="117" t="s">
        <v>5</v>
      </c>
      <c r="D25" s="117"/>
      <c r="E25" s="117"/>
      <c r="F25" s="117" t="s">
        <v>6</v>
      </c>
      <c r="G25" s="117" t="s">
        <v>7</v>
      </c>
      <c r="H25" s="117" t="s">
        <v>46</v>
      </c>
      <c r="I25" s="117" t="s">
        <v>47</v>
      </c>
      <c r="J25" s="117" t="s">
        <v>48</v>
      </c>
      <c r="K25" s="137" t="s">
        <v>10</v>
      </c>
      <c r="L25" s="137" t="s">
        <v>11</v>
      </c>
      <c r="M25" s="117" t="s">
        <v>12</v>
      </c>
      <c r="N25" s="117" t="s">
        <v>212</v>
      </c>
    </row>
    <row r="26" spans="1:14" ht="41.25" customHeight="1" x14ac:dyDescent="0.15">
      <c r="A26" s="117"/>
      <c r="B26" s="117"/>
      <c r="C26" s="95" t="s">
        <v>14</v>
      </c>
      <c r="D26" s="95" t="s">
        <v>49</v>
      </c>
      <c r="E26" s="96" t="s">
        <v>50</v>
      </c>
      <c r="F26" s="117"/>
      <c r="G26" s="117"/>
      <c r="H26" s="117"/>
      <c r="I26" s="117"/>
      <c r="J26" s="117"/>
      <c r="K26" s="137"/>
      <c r="L26" s="137"/>
      <c r="M26" s="117"/>
      <c r="N26" s="117"/>
    </row>
    <row r="27" spans="1:14" ht="34.5" customHeight="1" x14ac:dyDescent="0.15">
      <c r="A27" s="126" t="s">
        <v>17</v>
      </c>
      <c r="B27" s="139" t="s">
        <v>51</v>
      </c>
      <c r="C27" s="125">
        <v>1</v>
      </c>
      <c r="D27" s="126" t="s">
        <v>52</v>
      </c>
      <c r="E27" s="126" t="s">
        <v>53</v>
      </c>
      <c r="F27" s="126" t="s">
        <v>54</v>
      </c>
      <c r="G27" s="82" t="s">
        <v>55</v>
      </c>
      <c r="H27" s="82">
        <v>55</v>
      </c>
      <c r="I27" s="82">
        <v>220</v>
      </c>
      <c r="J27" s="82"/>
      <c r="K27" s="90"/>
      <c r="L27" s="89"/>
      <c r="M27" s="89"/>
      <c r="N27" s="37"/>
    </row>
    <row r="28" spans="1:14" ht="33" customHeight="1" x14ac:dyDescent="0.15">
      <c r="A28" s="126"/>
      <c r="B28" s="139"/>
      <c r="C28" s="125"/>
      <c r="D28" s="126"/>
      <c r="E28" s="126"/>
      <c r="F28" s="126"/>
      <c r="G28" s="82" t="s">
        <v>56</v>
      </c>
      <c r="H28" s="82">
        <v>520</v>
      </c>
      <c r="I28" s="82">
        <v>520</v>
      </c>
      <c r="J28" s="7"/>
      <c r="K28" s="90"/>
      <c r="L28" s="89"/>
      <c r="M28" s="89"/>
      <c r="N28" s="37"/>
    </row>
    <row r="29" spans="1:14" ht="36.75" customHeight="1" x14ac:dyDescent="0.15">
      <c r="A29" s="126" t="s">
        <v>25</v>
      </c>
      <c r="B29" s="139" t="s">
        <v>57</v>
      </c>
      <c r="C29" s="125">
        <v>1</v>
      </c>
      <c r="D29" s="126" t="s">
        <v>58</v>
      </c>
      <c r="E29" s="126" t="s">
        <v>53</v>
      </c>
      <c r="F29" s="148" t="s">
        <v>54</v>
      </c>
      <c r="G29" s="82" t="s">
        <v>59</v>
      </c>
      <c r="H29" s="82">
        <v>10</v>
      </c>
      <c r="I29" s="82">
        <f>H29/0.25</f>
        <v>40</v>
      </c>
      <c r="J29" s="86"/>
      <c r="K29" s="90"/>
      <c r="L29" s="89"/>
      <c r="M29" s="89"/>
      <c r="N29" s="37"/>
    </row>
    <row r="30" spans="1:14" ht="37.5" customHeight="1" x14ac:dyDescent="0.15">
      <c r="A30" s="126"/>
      <c r="B30" s="139"/>
      <c r="C30" s="125"/>
      <c r="D30" s="126"/>
      <c r="E30" s="126"/>
      <c r="F30" s="148"/>
      <c r="G30" s="82" t="s">
        <v>60</v>
      </c>
      <c r="H30" s="82">
        <v>520</v>
      </c>
      <c r="I30" s="82">
        <v>520</v>
      </c>
      <c r="J30" s="86"/>
      <c r="K30" s="8"/>
      <c r="L30" s="89"/>
      <c r="M30" s="89"/>
      <c r="N30" s="37"/>
    </row>
    <row r="31" spans="1:14" ht="21" customHeight="1" x14ac:dyDescent="0.15">
      <c r="A31" s="129" t="s">
        <v>42</v>
      </c>
      <c r="B31" s="129"/>
      <c r="C31" s="129"/>
      <c r="D31" s="129"/>
      <c r="E31" s="129"/>
      <c r="F31" s="129"/>
      <c r="G31" s="129"/>
      <c r="H31" s="82" t="s">
        <v>39</v>
      </c>
      <c r="I31" s="82" t="s">
        <v>39</v>
      </c>
      <c r="J31" s="82" t="s">
        <v>39</v>
      </c>
      <c r="K31" s="89" t="s">
        <v>39</v>
      </c>
      <c r="L31" s="76">
        <f>SUM(L27:L30)</f>
        <v>0</v>
      </c>
      <c r="M31" s="73">
        <f>SUM(M27:M30)</f>
        <v>0</v>
      </c>
      <c r="N31" s="109" t="s">
        <v>39</v>
      </c>
    </row>
    <row r="33" spans="1:16" ht="21" customHeight="1" x14ac:dyDescent="0.15">
      <c r="A33" s="123" t="s">
        <v>61</v>
      </c>
      <c r="B33" s="124"/>
      <c r="C33" s="124"/>
      <c r="D33" s="124"/>
      <c r="E33" s="124"/>
      <c r="F33" s="124"/>
      <c r="G33" s="124"/>
      <c r="H33" s="124"/>
      <c r="I33" s="124"/>
      <c r="J33" s="124"/>
      <c r="K33" s="124"/>
      <c r="L33" s="124"/>
      <c r="M33" s="124"/>
      <c r="N33" s="124"/>
      <c r="O33" s="9"/>
      <c r="P33" s="9"/>
    </row>
    <row r="34" spans="1:16" ht="17.25" customHeight="1" x14ac:dyDescent="0.15">
      <c r="A34" s="117" t="s">
        <v>3</v>
      </c>
      <c r="B34" s="117" t="s">
        <v>4</v>
      </c>
      <c r="C34" s="117" t="s">
        <v>5</v>
      </c>
      <c r="D34" s="117"/>
      <c r="E34" s="117"/>
      <c r="F34" s="153" t="s">
        <v>62</v>
      </c>
      <c r="G34" s="117" t="s">
        <v>7</v>
      </c>
      <c r="H34" s="117" t="s">
        <v>8</v>
      </c>
      <c r="I34" s="117" t="s">
        <v>9</v>
      </c>
      <c r="J34" s="117" t="s">
        <v>10</v>
      </c>
      <c r="K34" s="137" t="s">
        <v>11</v>
      </c>
      <c r="L34" s="137" t="s">
        <v>12</v>
      </c>
      <c r="M34" s="117" t="s">
        <v>13</v>
      </c>
      <c r="N34" s="117" t="s">
        <v>212</v>
      </c>
      <c r="O34" s="9"/>
      <c r="P34" s="9"/>
    </row>
    <row r="35" spans="1:16" ht="27.75" customHeight="1" x14ac:dyDescent="0.15">
      <c r="A35" s="117"/>
      <c r="B35" s="117"/>
      <c r="C35" s="95" t="s">
        <v>14</v>
      </c>
      <c r="D35" s="95" t="s">
        <v>63</v>
      </c>
      <c r="E35" s="95" t="s">
        <v>16</v>
      </c>
      <c r="F35" s="153"/>
      <c r="G35" s="117"/>
      <c r="H35" s="117"/>
      <c r="I35" s="117"/>
      <c r="J35" s="117"/>
      <c r="K35" s="137"/>
      <c r="L35" s="137"/>
      <c r="M35" s="117"/>
      <c r="N35" s="117"/>
      <c r="O35" s="9"/>
      <c r="P35" s="9"/>
    </row>
    <row r="36" spans="1:16" ht="26.25" customHeight="1" x14ac:dyDescent="0.15">
      <c r="A36" s="149" t="s">
        <v>17</v>
      </c>
      <c r="B36" s="150" t="s">
        <v>64</v>
      </c>
      <c r="C36" s="151">
        <v>1</v>
      </c>
      <c r="D36" s="126" t="s">
        <v>193</v>
      </c>
      <c r="E36" s="149" t="s">
        <v>65</v>
      </c>
      <c r="F36" s="149" t="s">
        <v>66</v>
      </c>
      <c r="G36" s="87" t="s">
        <v>67</v>
      </c>
      <c r="H36" s="82">
        <v>500</v>
      </c>
      <c r="I36" s="89"/>
      <c r="J36" s="90"/>
      <c r="K36" s="89"/>
      <c r="L36" s="89"/>
      <c r="M36" s="4"/>
      <c r="N36" s="97"/>
      <c r="O36" s="9"/>
      <c r="P36" s="9"/>
    </row>
    <row r="37" spans="1:16" ht="34.5" customHeight="1" x14ac:dyDescent="0.15">
      <c r="A37" s="149"/>
      <c r="B37" s="150"/>
      <c r="C37" s="151"/>
      <c r="D37" s="126"/>
      <c r="E37" s="149"/>
      <c r="F37" s="149"/>
      <c r="G37" s="87" t="s">
        <v>206</v>
      </c>
      <c r="H37" s="82">
        <v>300</v>
      </c>
      <c r="I37" s="89"/>
      <c r="J37" s="90"/>
      <c r="K37" s="89"/>
      <c r="L37" s="89"/>
      <c r="M37" s="4"/>
      <c r="N37" s="97"/>
      <c r="O37" s="9"/>
      <c r="P37" s="9"/>
    </row>
    <row r="38" spans="1:16" ht="33.75" customHeight="1" x14ac:dyDescent="0.15">
      <c r="A38" s="7" t="s">
        <v>25</v>
      </c>
      <c r="B38" s="13" t="s">
        <v>68</v>
      </c>
      <c r="C38" s="152" t="s">
        <v>39</v>
      </c>
      <c r="D38" s="152"/>
      <c r="E38" s="152"/>
      <c r="F38" s="152"/>
      <c r="G38" s="152"/>
      <c r="H38" s="86">
        <v>400</v>
      </c>
      <c r="I38" s="2"/>
      <c r="J38" s="14"/>
      <c r="K38" s="89"/>
      <c r="L38" s="89"/>
      <c r="M38" s="15"/>
      <c r="N38" s="97"/>
      <c r="O38" s="9"/>
      <c r="P38" s="9"/>
    </row>
    <row r="39" spans="1:16" ht="90.75" customHeight="1" x14ac:dyDescent="0.15">
      <c r="A39" s="16" t="s">
        <v>31</v>
      </c>
      <c r="B39" s="13" t="s">
        <v>69</v>
      </c>
      <c r="C39" s="7" t="s">
        <v>70</v>
      </c>
      <c r="D39" s="5" t="s">
        <v>192</v>
      </c>
      <c r="E39" s="7" t="s">
        <v>71</v>
      </c>
      <c r="F39" s="17" t="s">
        <v>72</v>
      </c>
      <c r="G39" s="18" t="s">
        <v>207</v>
      </c>
      <c r="H39" s="19">
        <v>250</v>
      </c>
      <c r="I39" s="2"/>
      <c r="J39" s="14"/>
      <c r="K39" s="89"/>
      <c r="L39" s="89"/>
      <c r="M39" s="20"/>
      <c r="N39" s="97"/>
      <c r="O39" s="9"/>
      <c r="P39" s="9"/>
    </row>
    <row r="40" spans="1:16" ht="15" customHeight="1" x14ac:dyDescent="0.15">
      <c r="A40" s="149" t="s">
        <v>34</v>
      </c>
      <c r="B40" s="139" t="s">
        <v>73</v>
      </c>
      <c r="C40" s="125">
        <v>1</v>
      </c>
      <c r="D40" s="126" t="s">
        <v>194</v>
      </c>
      <c r="E40" s="126" t="s">
        <v>74</v>
      </c>
      <c r="F40" s="126" t="s">
        <v>75</v>
      </c>
      <c r="G40" s="126" t="s">
        <v>208</v>
      </c>
      <c r="H40" s="126">
        <v>190</v>
      </c>
      <c r="I40" s="145"/>
      <c r="J40" s="146"/>
      <c r="K40" s="145"/>
      <c r="L40" s="145"/>
      <c r="M40" s="147"/>
      <c r="N40" s="131"/>
      <c r="O40" s="9"/>
      <c r="P40" s="9"/>
    </row>
    <row r="41" spans="1:16" x14ac:dyDescent="0.15">
      <c r="A41" s="149"/>
      <c r="B41" s="139"/>
      <c r="C41" s="125"/>
      <c r="D41" s="126"/>
      <c r="E41" s="126"/>
      <c r="F41" s="126"/>
      <c r="G41" s="126"/>
      <c r="H41" s="126"/>
      <c r="I41" s="145"/>
      <c r="J41" s="146"/>
      <c r="K41" s="145"/>
      <c r="L41" s="145"/>
      <c r="M41" s="147"/>
      <c r="N41" s="132"/>
      <c r="O41" s="9"/>
      <c r="P41" s="9"/>
    </row>
    <row r="42" spans="1:16" ht="48" customHeight="1" x14ac:dyDescent="0.15">
      <c r="A42" s="149"/>
      <c r="B42" s="139"/>
      <c r="C42" s="125"/>
      <c r="D42" s="126"/>
      <c r="E42" s="126"/>
      <c r="F42" s="126"/>
      <c r="G42" s="126"/>
      <c r="H42" s="126"/>
      <c r="I42" s="145"/>
      <c r="J42" s="146"/>
      <c r="K42" s="145"/>
      <c r="L42" s="145"/>
      <c r="M42" s="147"/>
      <c r="N42" s="133"/>
      <c r="O42" s="9"/>
      <c r="P42" s="9"/>
    </row>
    <row r="43" spans="1:16" ht="31.5" customHeight="1" x14ac:dyDescent="0.15">
      <c r="A43" s="87" t="s">
        <v>37</v>
      </c>
      <c r="B43" s="83" t="s">
        <v>203</v>
      </c>
      <c r="C43" s="148" t="s">
        <v>39</v>
      </c>
      <c r="D43" s="148"/>
      <c r="E43" s="148"/>
      <c r="F43" s="148"/>
      <c r="G43" s="148"/>
      <c r="H43" s="82">
        <v>40</v>
      </c>
      <c r="I43" s="89"/>
      <c r="J43" s="90"/>
      <c r="K43" s="89"/>
      <c r="L43" s="89"/>
      <c r="M43" s="4"/>
      <c r="N43" s="97"/>
      <c r="O43" s="9"/>
      <c r="P43" s="9"/>
    </row>
    <row r="44" spans="1:16" ht="22.5" customHeight="1" x14ac:dyDescent="0.15">
      <c r="A44" s="16" t="s">
        <v>40</v>
      </c>
      <c r="B44" s="83" t="s">
        <v>201</v>
      </c>
      <c r="C44" s="126" t="s">
        <v>39</v>
      </c>
      <c r="D44" s="126"/>
      <c r="E44" s="126"/>
      <c r="F44" s="126"/>
      <c r="G44" s="126"/>
      <c r="H44" s="82">
        <v>10</v>
      </c>
      <c r="I44" s="89"/>
      <c r="J44" s="90"/>
      <c r="K44" s="89"/>
      <c r="L44" s="89"/>
      <c r="M44" s="4"/>
      <c r="N44" s="97"/>
      <c r="O44" s="9"/>
      <c r="P44" s="9"/>
    </row>
    <row r="45" spans="1:16" ht="20.25" customHeight="1" x14ac:dyDescent="0.15">
      <c r="A45" s="16" t="s">
        <v>76</v>
      </c>
      <c r="B45" s="83" t="s">
        <v>202</v>
      </c>
      <c r="C45" s="126" t="s">
        <v>39</v>
      </c>
      <c r="D45" s="126"/>
      <c r="E45" s="126"/>
      <c r="F45" s="126"/>
      <c r="G45" s="126"/>
      <c r="H45" s="82">
        <v>15</v>
      </c>
      <c r="I45" s="89"/>
      <c r="J45" s="8"/>
      <c r="K45" s="89"/>
      <c r="L45" s="89"/>
      <c r="M45" s="4"/>
      <c r="N45" s="97"/>
      <c r="O45" s="9"/>
      <c r="P45" s="9"/>
    </row>
    <row r="46" spans="1:16" ht="21" customHeight="1" x14ac:dyDescent="0.15">
      <c r="A46" s="129" t="s">
        <v>42</v>
      </c>
      <c r="B46" s="129"/>
      <c r="C46" s="129"/>
      <c r="D46" s="129"/>
      <c r="E46" s="129"/>
      <c r="F46" s="129"/>
      <c r="G46" s="129"/>
      <c r="H46" s="129"/>
      <c r="I46" s="82" t="s">
        <v>39</v>
      </c>
      <c r="J46" s="82" t="s">
        <v>39</v>
      </c>
      <c r="K46" s="76">
        <f>SUM(K36:K45)</f>
        <v>0</v>
      </c>
      <c r="L46" s="73">
        <f>SUM(L36:L45)</f>
        <v>0</v>
      </c>
      <c r="M46" s="82" t="s">
        <v>39</v>
      </c>
      <c r="N46" s="27" t="s">
        <v>39</v>
      </c>
      <c r="O46" s="9"/>
      <c r="P46" s="9"/>
    </row>
    <row r="47" spans="1:16" ht="15" customHeight="1" x14ac:dyDescent="0.15">
      <c r="A47" s="141" t="s">
        <v>77</v>
      </c>
      <c r="B47" s="141"/>
      <c r="C47" s="141"/>
      <c r="D47" s="141"/>
      <c r="E47" s="141"/>
      <c r="F47" s="141"/>
      <c r="G47" s="141"/>
      <c r="H47" s="141"/>
      <c r="I47" s="141"/>
      <c r="J47" s="141"/>
      <c r="K47" s="141"/>
      <c r="L47" s="141"/>
      <c r="M47" s="141"/>
      <c r="N47" s="9"/>
      <c r="O47" s="9"/>
      <c r="P47" s="9"/>
    </row>
    <row r="48" spans="1:16" x14ac:dyDescent="0.15">
      <c r="A48" s="141"/>
      <c r="B48" s="141"/>
      <c r="C48" s="141"/>
      <c r="D48" s="141"/>
      <c r="E48" s="141"/>
      <c r="F48" s="141"/>
      <c r="G48" s="141"/>
      <c r="H48" s="141"/>
      <c r="I48" s="141"/>
      <c r="J48" s="141"/>
      <c r="K48" s="141"/>
      <c r="L48" s="141"/>
      <c r="M48" s="141"/>
      <c r="N48" s="9"/>
      <c r="O48" s="9"/>
      <c r="P48" s="9"/>
    </row>
    <row r="49" spans="1:1025" x14ac:dyDescent="0.15">
      <c r="A49" s="141"/>
      <c r="B49" s="141"/>
      <c r="C49" s="141"/>
      <c r="D49" s="141"/>
      <c r="E49" s="141"/>
      <c r="F49" s="141"/>
      <c r="G49" s="141"/>
      <c r="H49" s="141"/>
      <c r="I49" s="141"/>
      <c r="J49" s="141"/>
      <c r="K49" s="141"/>
      <c r="L49" s="141"/>
      <c r="M49" s="141"/>
      <c r="N49" s="9"/>
      <c r="O49" s="9"/>
      <c r="P49" s="9"/>
    </row>
    <row r="50" spans="1:1025" x14ac:dyDescent="0.15">
      <c r="A50" s="142" t="s">
        <v>78</v>
      </c>
      <c r="B50" s="142"/>
      <c r="C50" s="142"/>
      <c r="D50" s="142"/>
      <c r="E50" s="142"/>
      <c r="F50" s="142"/>
      <c r="G50" s="142"/>
      <c r="H50" s="142"/>
      <c r="I50" s="142"/>
      <c r="J50" s="142"/>
      <c r="K50" s="142"/>
      <c r="L50" s="142"/>
      <c r="M50" s="142"/>
      <c r="N50" s="142"/>
      <c r="O50" s="142"/>
      <c r="P50" s="142"/>
    </row>
    <row r="51" spans="1:1025" x14ac:dyDescent="0.15">
      <c r="A51" s="143" t="s">
        <v>79</v>
      </c>
      <c r="B51" s="143"/>
      <c r="C51" s="143"/>
      <c r="D51" s="143"/>
      <c r="E51" s="143"/>
      <c r="F51" s="143"/>
      <c r="G51" s="143"/>
      <c r="H51" s="143"/>
      <c r="I51" s="143"/>
      <c r="J51" s="143"/>
      <c r="K51" s="143"/>
      <c r="L51" s="143"/>
      <c r="M51" s="143"/>
      <c r="N51" s="143"/>
      <c r="O51" s="143"/>
      <c r="P51" s="143"/>
    </row>
    <row r="52" spans="1:1025" x14ac:dyDescent="0.15">
      <c r="A52" s="143" t="s">
        <v>80</v>
      </c>
      <c r="B52" s="143"/>
      <c r="C52" s="143"/>
      <c r="D52" s="143"/>
      <c r="E52" s="143"/>
      <c r="F52" s="143"/>
      <c r="G52" s="143"/>
      <c r="H52" s="143"/>
      <c r="I52" s="143"/>
      <c r="J52" s="143"/>
      <c r="K52" s="143"/>
      <c r="L52" s="143"/>
      <c r="M52" s="143"/>
      <c r="N52" s="143"/>
      <c r="O52" s="143"/>
      <c r="P52" s="143"/>
    </row>
    <row r="53" spans="1:1025" x14ac:dyDescent="0.15">
      <c r="A53" s="143" t="s">
        <v>81</v>
      </c>
      <c r="B53" s="143"/>
      <c r="C53" s="143"/>
      <c r="D53" s="143"/>
      <c r="E53" s="143"/>
      <c r="F53" s="143"/>
      <c r="G53" s="143"/>
      <c r="H53" s="143"/>
      <c r="I53" s="143"/>
      <c r="J53" s="143"/>
      <c r="K53" s="143"/>
      <c r="L53" s="143"/>
      <c r="M53" s="143"/>
      <c r="N53" s="143"/>
      <c r="O53" s="143"/>
      <c r="P53" s="143"/>
    </row>
    <row r="54" spans="1:1025" ht="15" customHeight="1" x14ac:dyDescent="0.15">
      <c r="A54" s="143" t="s">
        <v>82</v>
      </c>
      <c r="B54" s="143"/>
      <c r="C54" s="143"/>
      <c r="D54" s="143"/>
      <c r="E54" s="143"/>
      <c r="F54" s="143"/>
      <c r="G54" s="143"/>
      <c r="H54" s="143"/>
      <c r="I54" s="143"/>
      <c r="J54" s="143"/>
      <c r="K54" s="143"/>
      <c r="L54" s="143"/>
      <c r="M54" s="143"/>
      <c r="N54" s="143"/>
      <c r="O54" s="143"/>
      <c r="P54" s="143"/>
    </row>
    <row r="55" spans="1:1025" ht="13.5" customHeight="1" x14ac:dyDescent="0.15">
      <c r="A55" s="144" t="s">
        <v>83</v>
      </c>
      <c r="B55" s="144"/>
      <c r="C55" s="144"/>
      <c r="D55" s="144"/>
      <c r="E55" s="144"/>
      <c r="F55" s="144"/>
      <c r="G55" s="144"/>
      <c r="H55" s="144"/>
      <c r="I55" s="144"/>
      <c r="J55" s="144"/>
      <c r="K55" s="144"/>
      <c r="L55" s="144"/>
      <c r="M55" s="144"/>
      <c r="N55" s="21"/>
      <c r="O55" s="21"/>
      <c r="P55" s="21"/>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c r="IS55" s="9"/>
      <c r="IT55" s="9"/>
      <c r="IU55" s="9"/>
      <c r="IV55" s="9"/>
      <c r="IW55" s="9"/>
      <c r="IX55" s="9"/>
      <c r="IY55" s="9"/>
      <c r="IZ55" s="9"/>
      <c r="JA55" s="9"/>
      <c r="JB55" s="9"/>
      <c r="JC55" s="9"/>
      <c r="JD55" s="9"/>
      <c r="JE55" s="9"/>
      <c r="JF55" s="9"/>
      <c r="JG55" s="9"/>
      <c r="JH55" s="9"/>
      <c r="JI55" s="9"/>
      <c r="JJ55" s="9"/>
      <c r="JK55" s="9"/>
      <c r="JL55" s="9"/>
      <c r="JM55" s="9"/>
      <c r="JN55" s="9"/>
      <c r="JO55" s="9"/>
      <c r="JP55" s="9"/>
      <c r="JQ55" s="9"/>
      <c r="JR55" s="9"/>
      <c r="JS55" s="9"/>
      <c r="JT55" s="9"/>
      <c r="JU55" s="9"/>
      <c r="JV55" s="9"/>
      <c r="JW55" s="9"/>
      <c r="JX55" s="9"/>
      <c r="JY55" s="9"/>
      <c r="JZ55" s="9"/>
      <c r="KA55" s="9"/>
      <c r="KB55" s="9"/>
      <c r="KC55" s="9"/>
      <c r="KD55" s="9"/>
      <c r="KE55" s="9"/>
      <c r="KF55" s="9"/>
      <c r="KG55" s="9"/>
      <c r="KH55" s="9"/>
      <c r="KI55" s="9"/>
      <c r="KJ55" s="9"/>
      <c r="KK55" s="9"/>
      <c r="KL55" s="9"/>
      <c r="KM55" s="9"/>
      <c r="KN55" s="9"/>
      <c r="KO55" s="9"/>
      <c r="KP55" s="9"/>
      <c r="KQ55" s="9"/>
      <c r="KR55" s="9"/>
      <c r="KS55" s="9"/>
      <c r="KT55" s="9"/>
      <c r="KU55" s="9"/>
      <c r="KV55" s="9"/>
      <c r="KW55" s="9"/>
      <c r="KX55" s="9"/>
      <c r="KY55" s="9"/>
      <c r="KZ55" s="9"/>
      <c r="LA55" s="9"/>
      <c r="LB55" s="9"/>
      <c r="LC55" s="9"/>
      <c r="LD55" s="9"/>
      <c r="LE55" s="9"/>
      <c r="LF55" s="9"/>
      <c r="LG55" s="9"/>
      <c r="LH55" s="9"/>
      <c r="LI55" s="9"/>
      <c r="LJ55" s="9"/>
      <c r="LK55" s="9"/>
      <c r="LL55" s="9"/>
      <c r="LM55" s="9"/>
      <c r="LN55" s="9"/>
      <c r="LO55" s="9"/>
      <c r="LP55" s="9"/>
      <c r="LQ55" s="9"/>
      <c r="LR55" s="9"/>
      <c r="LS55" s="9"/>
      <c r="LT55" s="9"/>
      <c r="LU55" s="9"/>
      <c r="LV55" s="9"/>
      <c r="LW55" s="9"/>
      <c r="LX55" s="9"/>
      <c r="LY55" s="9"/>
      <c r="LZ55" s="9"/>
      <c r="MA55" s="9"/>
      <c r="MB55" s="9"/>
      <c r="MC55" s="9"/>
      <c r="MD55" s="9"/>
      <c r="ME55" s="9"/>
      <c r="MF55" s="9"/>
      <c r="MG55" s="9"/>
      <c r="MH55" s="9"/>
      <c r="MI55" s="9"/>
      <c r="MJ55" s="9"/>
      <c r="MK55" s="9"/>
      <c r="ML55" s="9"/>
      <c r="MM55" s="9"/>
      <c r="MN55" s="9"/>
      <c r="MO55" s="9"/>
      <c r="MP55" s="9"/>
      <c r="MQ55" s="9"/>
      <c r="MR55" s="9"/>
      <c r="MS55" s="9"/>
      <c r="MT55" s="9"/>
      <c r="MU55" s="9"/>
      <c r="MV55" s="9"/>
      <c r="MW55" s="9"/>
      <c r="MX55" s="9"/>
      <c r="MY55" s="9"/>
      <c r="MZ55" s="9"/>
      <c r="NA55" s="9"/>
      <c r="NB55" s="9"/>
      <c r="NC55" s="9"/>
      <c r="ND55" s="9"/>
      <c r="NE55" s="9"/>
      <c r="NF55" s="9"/>
      <c r="NG55" s="9"/>
      <c r="NH55" s="9"/>
      <c r="NI55" s="9"/>
      <c r="NJ55" s="9"/>
      <c r="NK55" s="9"/>
      <c r="NL55" s="9"/>
      <c r="NM55" s="9"/>
      <c r="NN55" s="9"/>
      <c r="NO55" s="9"/>
      <c r="NP55" s="9"/>
      <c r="NQ55" s="9"/>
      <c r="NR55" s="9"/>
      <c r="NS55" s="9"/>
      <c r="NT55" s="9"/>
      <c r="NU55" s="9"/>
      <c r="NV55" s="9"/>
      <c r="NW55" s="9"/>
      <c r="NX55" s="9"/>
      <c r="NY55" s="9"/>
      <c r="NZ55" s="9"/>
      <c r="OA55" s="9"/>
      <c r="OB55" s="9"/>
      <c r="OC55" s="9"/>
      <c r="OD55" s="9"/>
      <c r="OE55" s="9"/>
      <c r="OF55" s="9"/>
      <c r="OG55" s="9"/>
      <c r="OH55" s="9"/>
      <c r="OI55" s="9"/>
      <c r="OJ55" s="9"/>
      <c r="OK55" s="9"/>
      <c r="OL55" s="9"/>
      <c r="OM55" s="9"/>
      <c r="ON55" s="9"/>
      <c r="OO55" s="9"/>
      <c r="OP55" s="9"/>
      <c r="OQ55" s="9"/>
      <c r="OR55" s="9"/>
      <c r="OS55" s="9"/>
      <c r="OT55" s="9"/>
      <c r="OU55" s="9"/>
      <c r="OV55" s="9"/>
      <c r="OW55" s="9"/>
      <c r="OX55" s="9"/>
      <c r="OY55" s="9"/>
      <c r="OZ55" s="9"/>
      <c r="PA55" s="9"/>
      <c r="PB55" s="9"/>
      <c r="PC55" s="9"/>
      <c r="PD55" s="9"/>
      <c r="PE55" s="9"/>
      <c r="PF55" s="9"/>
      <c r="PG55" s="9"/>
      <c r="PH55" s="9"/>
      <c r="PI55" s="9"/>
      <c r="PJ55" s="9"/>
      <c r="PK55" s="9"/>
      <c r="PL55" s="9"/>
      <c r="PM55" s="9"/>
      <c r="PN55" s="9"/>
      <c r="PO55" s="9"/>
      <c r="PP55" s="9"/>
      <c r="PQ55" s="9"/>
      <c r="PR55" s="9"/>
      <c r="PS55" s="9"/>
      <c r="PT55" s="9"/>
      <c r="PU55" s="9"/>
      <c r="PV55" s="9"/>
      <c r="PW55" s="9"/>
      <c r="PX55" s="9"/>
      <c r="PY55" s="9"/>
      <c r="PZ55" s="9"/>
      <c r="QA55" s="9"/>
      <c r="QB55" s="9"/>
      <c r="QC55" s="9"/>
      <c r="QD55" s="9"/>
      <c r="QE55" s="9"/>
      <c r="QF55" s="9"/>
      <c r="QG55" s="9"/>
      <c r="QH55" s="9"/>
      <c r="QI55" s="9"/>
      <c r="QJ55" s="9"/>
      <c r="QK55" s="9"/>
      <c r="QL55" s="9"/>
      <c r="QM55" s="9"/>
      <c r="QN55" s="9"/>
      <c r="QO55" s="9"/>
      <c r="QP55" s="9"/>
      <c r="QQ55" s="9"/>
      <c r="QR55" s="9"/>
      <c r="QS55" s="9"/>
      <c r="QT55" s="9"/>
      <c r="QU55" s="9"/>
      <c r="QV55" s="9"/>
      <c r="QW55" s="9"/>
      <c r="QX55" s="9"/>
      <c r="QY55" s="9"/>
      <c r="QZ55" s="9"/>
      <c r="RA55" s="9"/>
      <c r="RB55" s="9"/>
      <c r="RC55" s="9"/>
      <c r="RD55" s="9"/>
      <c r="RE55" s="9"/>
      <c r="RF55" s="9"/>
      <c r="RG55" s="9"/>
      <c r="RH55" s="9"/>
      <c r="RI55" s="9"/>
      <c r="RJ55" s="9"/>
      <c r="RK55" s="9"/>
      <c r="RL55" s="9"/>
      <c r="RM55" s="9"/>
      <c r="RN55" s="9"/>
      <c r="RO55" s="9"/>
      <c r="RP55" s="9"/>
      <c r="RQ55" s="9"/>
      <c r="RR55" s="9"/>
      <c r="RS55" s="9"/>
      <c r="RT55" s="9"/>
      <c r="RU55" s="9"/>
      <c r="RV55" s="9"/>
      <c r="RW55" s="9"/>
      <c r="RX55" s="9"/>
      <c r="RY55" s="9"/>
      <c r="RZ55" s="9"/>
      <c r="SA55" s="9"/>
      <c r="SB55" s="9"/>
      <c r="SC55" s="9"/>
      <c r="SD55" s="9"/>
      <c r="SE55" s="9"/>
      <c r="SF55" s="9"/>
      <c r="SG55" s="9"/>
      <c r="SH55" s="9"/>
      <c r="SI55" s="9"/>
      <c r="SJ55" s="9"/>
      <c r="SK55" s="9"/>
      <c r="SL55" s="9"/>
      <c r="SM55" s="9"/>
      <c r="SN55" s="9"/>
      <c r="SO55" s="9"/>
      <c r="SP55" s="9"/>
      <c r="SQ55" s="9"/>
      <c r="SR55" s="9"/>
      <c r="SS55" s="9"/>
      <c r="ST55" s="9"/>
      <c r="SU55" s="9"/>
      <c r="SV55" s="9"/>
      <c r="SW55" s="9"/>
      <c r="SX55" s="9"/>
      <c r="SY55" s="9"/>
      <c r="SZ55" s="9"/>
      <c r="TA55" s="9"/>
      <c r="TB55" s="9"/>
      <c r="TC55" s="9"/>
      <c r="TD55" s="9"/>
      <c r="TE55" s="9"/>
      <c r="TF55" s="9"/>
      <c r="TG55" s="9"/>
      <c r="TH55" s="9"/>
      <c r="TI55" s="9"/>
      <c r="TJ55" s="9"/>
      <c r="TK55" s="9"/>
      <c r="TL55" s="9"/>
      <c r="TM55" s="9"/>
      <c r="TN55" s="9"/>
      <c r="TO55" s="9"/>
      <c r="TP55" s="9"/>
      <c r="TQ55" s="9"/>
      <c r="TR55" s="9"/>
      <c r="TS55" s="9"/>
      <c r="TT55" s="9"/>
      <c r="TU55" s="9"/>
      <c r="TV55" s="9"/>
      <c r="TW55" s="9"/>
      <c r="TX55" s="9"/>
      <c r="TY55" s="9"/>
      <c r="TZ55" s="9"/>
      <c r="UA55" s="9"/>
      <c r="UB55" s="9"/>
      <c r="UC55" s="9"/>
      <c r="UD55" s="9"/>
      <c r="UE55" s="9"/>
      <c r="UF55" s="9"/>
      <c r="UG55" s="9"/>
      <c r="UH55" s="9"/>
      <c r="UI55" s="9"/>
      <c r="UJ55" s="9"/>
      <c r="UK55" s="9"/>
      <c r="UL55" s="9"/>
      <c r="UM55" s="9"/>
      <c r="UN55" s="9"/>
      <c r="UO55" s="9"/>
      <c r="UP55" s="9"/>
      <c r="UQ55" s="9"/>
      <c r="UR55" s="9"/>
      <c r="US55" s="9"/>
      <c r="UT55" s="9"/>
      <c r="UU55" s="9"/>
      <c r="UV55" s="9"/>
      <c r="UW55" s="9"/>
      <c r="UX55" s="9"/>
      <c r="UY55" s="9"/>
      <c r="UZ55" s="9"/>
      <c r="VA55" s="9"/>
      <c r="VB55" s="9"/>
      <c r="VC55" s="9"/>
      <c r="VD55" s="9"/>
      <c r="VE55" s="9"/>
      <c r="VF55" s="9"/>
      <c r="VG55" s="9"/>
      <c r="VH55" s="9"/>
      <c r="VI55" s="9"/>
      <c r="VJ55" s="9"/>
      <c r="VK55" s="9"/>
      <c r="VL55" s="9"/>
      <c r="VM55" s="9"/>
      <c r="VN55" s="9"/>
      <c r="VO55" s="9"/>
      <c r="VP55" s="9"/>
      <c r="VQ55" s="9"/>
      <c r="VR55" s="9"/>
      <c r="VS55" s="9"/>
      <c r="VT55" s="9"/>
      <c r="VU55" s="9"/>
      <c r="VV55" s="9"/>
      <c r="VW55" s="9"/>
      <c r="VX55" s="9"/>
      <c r="VY55" s="9"/>
      <c r="VZ55" s="9"/>
      <c r="WA55" s="9"/>
      <c r="WB55" s="9"/>
      <c r="WC55" s="9"/>
      <c r="WD55" s="9"/>
      <c r="WE55" s="9"/>
      <c r="WF55" s="9"/>
      <c r="WG55" s="9"/>
      <c r="WH55" s="9"/>
      <c r="WI55" s="9"/>
      <c r="WJ55" s="9"/>
      <c r="WK55" s="9"/>
      <c r="WL55" s="9"/>
      <c r="WM55" s="9"/>
      <c r="WN55" s="9"/>
      <c r="WO55" s="9"/>
      <c r="WP55" s="9"/>
      <c r="WQ55" s="9"/>
      <c r="WR55" s="9"/>
      <c r="WS55" s="9"/>
      <c r="WT55" s="9"/>
      <c r="WU55" s="9"/>
      <c r="WV55" s="9"/>
      <c r="WW55" s="9"/>
      <c r="WX55" s="9"/>
      <c r="WY55" s="9"/>
      <c r="WZ55" s="9"/>
      <c r="XA55" s="9"/>
      <c r="XB55" s="9"/>
      <c r="XC55" s="9"/>
      <c r="XD55" s="9"/>
      <c r="XE55" s="9"/>
      <c r="XF55" s="9"/>
      <c r="XG55" s="9"/>
      <c r="XH55" s="9"/>
      <c r="XI55" s="9"/>
      <c r="XJ55" s="9"/>
      <c r="XK55" s="9"/>
      <c r="XL55" s="9"/>
      <c r="XM55" s="9"/>
      <c r="XN55" s="9"/>
      <c r="XO55" s="9"/>
      <c r="XP55" s="9"/>
      <c r="XQ55" s="9"/>
      <c r="XR55" s="9"/>
      <c r="XS55" s="9"/>
      <c r="XT55" s="9"/>
      <c r="XU55" s="9"/>
      <c r="XV55" s="9"/>
      <c r="XW55" s="9"/>
      <c r="XX55" s="9"/>
      <c r="XY55" s="9"/>
      <c r="XZ55" s="9"/>
      <c r="YA55" s="9"/>
      <c r="YB55" s="9"/>
      <c r="YC55" s="9"/>
      <c r="YD55" s="9"/>
      <c r="YE55" s="9"/>
      <c r="YF55" s="9"/>
      <c r="YG55" s="9"/>
      <c r="YH55" s="9"/>
      <c r="YI55" s="9"/>
      <c r="YJ55" s="9"/>
      <c r="YK55" s="9"/>
      <c r="YL55" s="9"/>
      <c r="YM55" s="9"/>
      <c r="YN55" s="9"/>
      <c r="YO55" s="9"/>
      <c r="YP55" s="9"/>
      <c r="YQ55" s="9"/>
      <c r="YR55" s="9"/>
      <c r="YS55" s="9"/>
      <c r="YT55" s="9"/>
      <c r="YU55" s="9"/>
      <c r="YV55" s="9"/>
      <c r="YW55" s="9"/>
      <c r="YX55" s="9"/>
      <c r="YY55" s="9"/>
      <c r="YZ55" s="9"/>
      <c r="ZA55" s="9"/>
      <c r="ZB55" s="9"/>
      <c r="ZC55" s="9"/>
      <c r="ZD55" s="9"/>
      <c r="ZE55" s="9"/>
      <c r="ZF55" s="9"/>
      <c r="ZG55" s="9"/>
      <c r="ZH55" s="9"/>
      <c r="ZI55" s="9"/>
      <c r="ZJ55" s="9"/>
      <c r="ZK55" s="9"/>
      <c r="ZL55" s="9"/>
      <c r="ZM55" s="9"/>
      <c r="ZN55" s="9"/>
      <c r="ZO55" s="9"/>
      <c r="ZP55" s="9"/>
      <c r="ZQ55" s="9"/>
      <c r="ZR55" s="9"/>
      <c r="ZS55" s="9"/>
      <c r="ZT55" s="9"/>
      <c r="ZU55" s="9"/>
      <c r="ZV55" s="9"/>
      <c r="ZW55" s="9"/>
      <c r="ZX55" s="9"/>
      <c r="ZY55" s="9"/>
      <c r="ZZ55" s="9"/>
      <c r="AAA55" s="9"/>
      <c r="AAB55" s="9"/>
      <c r="AAC55" s="9"/>
      <c r="AAD55" s="9"/>
      <c r="AAE55" s="9"/>
      <c r="AAF55" s="9"/>
      <c r="AAG55" s="9"/>
      <c r="AAH55" s="9"/>
      <c r="AAI55" s="9"/>
      <c r="AAJ55" s="9"/>
      <c r="AAK55" s="9"/>
      <c r="AAL55" s="9"/>
      <c r="AAM55" s="9"/>
      <c r="AAN55" s="9"/>
      <c r="AAO55" s="9"/>
      <c r="AAP55" s="9"/>
      <c r="AAQ55" s="9"/>
      <c r="AAR55" s="9"/>
      <c r="AAS55" s="9"/>
      <c r="AAT55" s="9"/>
      <c r="AAU55" s="9"/>
      <c r="AAV55" s="9"/>
      <c r="AAW55" s="9"/>
      <c r="AAX55" s="9"/>
      <c r="AAY55" s="9"/>
      <c r="AAZ55" s="9"/>
      <c r="ABA55" s="9"/>
      <c r="ABB55" s="9"/>
      <c r="ABC55" s="9"/>
      <c r="ABD55" s="9"/>
      <c r="ABE55" s="9"/>
      <c r="ABF55" s="9"/>
      <c r="ABG55" s="9"/>
      <c r="ABH55" s="9"/>
      <c r="ABI55" s="9"/>
      <c r="ABJ55" s="9"/>
      <c r="ABK55" s="9"/>
      <c r="ABL55" s="9"/>
      <c r="ABM55" s="9"/>
      <c r="ABN55" s="9"/>
      <c r="ABO55" s="9"/>
      <c r="ABP55" s="9"/>
      <c r="ABQ55" s="9"/>
      <c r="ABR55" s="9"/>
      <c r="ABS55" s="9"/>
      <c r="ABT55" s="9"/>
      <c r="ABU55" s="9"/>
      <c r="ABV55" s="9"/>
      <c r="ABW55" s="9"/>
      <c r="ABX55" s="9"/>
      <c r="ABY55" s="9"/>
      <c r="ABZ55" s="9"/>
      <c r="ACA55" s="9"/>
      <c r="ACB55" s="9"/>
      <c r="ACC55" s="9"/>
      <c r="ACD55" s="9"/>
      <c r="ACE55" s="9"/>
      <c r="ACF55" s="9"/>
      <c r="ACG55" s="9"/>
      <c r="ACH55" s="9"/>
      <c r="ACI55" s="9"/>
      <c r="ACJ55" s="9"/>
      <c r="ACK55" s="9"/>
      <c r="ACL55" s="9"/>
      <c r="ACM55" s="9"/>
      <c r="ACN55" s="9"/>
      <c r="ACO55" s="9"/>
      <c r="ACP55" s="9"/>
      <c r="ACQ55" s="9"/>
      <c r="ACR55" s="9"/>
      <c r="ACS55" s="9"/>
      <c r="ACT55" s="9"/>
      <c r="ACU55" s="9"/>
      <c r="ACV55" s="9"/>
      <c r="ACW55" s="9"/>
      <c r="ACX55" s="9"/>
      <c r="ACY55" s="9"/>
      <c r="ACZ55" s="9"/>
      <c r="ADA55" s="9"/>
      <c r="ADB55" s="9"/>
      <c r="ADC55" s="9"/>
      <c r="ADD55" s="9"/>
      <c r="ADE55" s="9"/>
      <c r="ADF55" s="9"/>
      <c r="ADG55" s="9"/>
      <c r="ADH55" s="9"/>
      <c r="ADI55" s="9"/>
      <c r="ADJ55" s="9"/>
      <c r="ADK55" s="9"/>
      <c r="ADL55" s="9"/>
      <c r="ADM55" s="9"/>
      <c r="ADN55" s="9"/>
      <c r="ADO55" s="9"/>
      <c r="ADP55" s="9"/>
      <c r="ADQ55" s="9"/>
      <c r="ADR55" s="9"/>
      <c r="ADS55" s="9"/>
      <c r="ADT55" s="9"/>
      <c r="ADU55" s="9"/>
      <c r="ADV55" s="9"/>
      <c r="ADW55" s="9"/>
      <c r="ADX55" s="9"/>
      <c r="ADY55" s="9"/>
      <c r="ADZ55" s="9"/>
      <c r="AEA55" s="9"/>
      <c r="AEB55" s="9"/>
      <c r="AEC55" s="9"/>
      <c r="AED55" s="9"/>
      <c r="AEE55" s="9"/>
      <c r="AEF55" s="9"/>
      <c r="AEG55" s="9"/>
      <c r="AEH55" s="9"/>
      <c r="AEI55" s="9"/>
      <c r="AEJ55" s="9"/>
      <c r="AEK55" s="9"/>
      <c r="AEL55" s="9"/>
      <c r="AEM55" s="9"/>
      <c r="AEN55" s="9"/>
      <c r="AEO55" s="9"/>
      <c r="AEP55" s="9"/>
      <c r="AEQ55" s="9"/>
      <c r="AER55" s="9"/>
      <c r="AES55" s="9"/>
      <c r="AET55" s="9"/>
      <c r="AEU55" s="9"/>
      <c r="AEV55" s="9"/>
      <c r="AEW55" s="9"/>
      <c r="AEX55" s="9"/>
      <c r="AEY55" s="9"/>
      <c r="AEZ55" s="9"/>
      <c r="AFA55" s="9"/>
      <c r="AFB55" s="9"/>
      <c r="AFC55" s="9"/>
      <c r="AFD55" s="9"/>
      <c r="AFE55" s="9"/>
      <c r="AFF55" s="9"/>
      <c r="AFG55" s="9"/>
      <c r="AFH55" s="9"/>
      <c r="AFI55" s="9"/>
      <c r="AFJ55" s="9"/>
      <c r="AFK55" s="9"/>
      <c r="AFL55" s="9"/>
      <c r="AFM55" s="9"/>
      <c r="AFN55" s="9"/>
      <c r="AFO55" s="9"/>
      <c r="AFP55" s="9"/>
      <c r="AFQ55" s="9"/>
      <c r="AFR55" s="9"/>
      <c r="AFS55" s="9"/>
      <c r="AFT55" s="9"/>
      <c r="AFU55" s="9"/>
      <c r="AFV55" s="9"/>
      <c r="AFW55" s="9"/>
      <c r="AFX55" s="9"/>
      <c r="AFY55" s="9"/>
      <c r="AFZ55" s="9"/>
      <c r="AGA55" s="9"/>
      <c r="AGB55" s="9"/>
      <c r="AGC55" s="9"/>
      <c r="AGD55" s="9"/>
      <c r="AGE55" s="9"/>
      <c r="AGF55" s="9"/>
      <c r="AGG55" s="9"/>
      <c r="AGH55" s="9"/>
      <c r="AGI55" s="9"/>
      <c r="AGJ55" s="9"/>
      <c r="AGK55" s="9"/>
      <c r="AGL55" s="9"/>
      <c r="AGM55" s="9"/>
      <c r="AGN55" s="9"/>
      <c r="AGO55" s="9"/>
      <c r="AGP55" s="9"/>
      <c r="AGQ55" s="9"/>
      <c r="AGR55" s="9"/>
      <c r="AGS55" s="9"/>
      <c r="AGT55" s="9"/>
      <c r="AGU55" s="9"/>
      <c r="AGV55" s="9"/>
      <c r="AGW55" s="9"/>
      <c r="AGX55" s="9"/>
      <c r="AGY55" s="9"/>
      <c r="AGZ55" s="9"/>
      <c r="AHA55" s="9"/>
      <c r="AHB55" s="9"/>
      <c r="AHC55" s="9"/>
      <c r="AHD55" s="9"/>
      <c r="AHE55" s="9"/>
      <c r="AHF55" s="9"/>
      <c r="AHG55" s="9"/>
      <c r="AHH55" s="9"/>
      <c r="AHI55" s="9"/>
      <c r="AHJ55" s="9"/>
      <c r="AHK55" s="9"/>
      <c r="AHL55" s="9"/>
      <c r="AHM55" s="9"/>
      <c r="AHN55" s="9"/>
      <c r="AHO55" s="9"/>
      <c r="AHP55" s="9"/>
      <c r="AHQ55" s="9"/>
      <c r="AHR55" s="9"/>
      <c r="AHS55" s="9"/>
      <c r="AHT55" s="9"/>
      <c r="AHU55" s="9"/>
      <c r="AHV55" s="9"/>
      <c r="AHW55" s="9"/>
      <c r="AHX55" s="9"/>
      <c r="AHY55" s="9"/>
      <c r="AHZ55" s="9"/>
      <c r="AIA55" s="9"/>
      <c r="AIB55" s="9"/>
      <c r="AIC55" s="9"/>
      <c r="AID55" s="9"/>
      <c r="AIE55" s="9"/>
      <c r="AIF55" s="9"/>
      <c r="AIG55" s="9"/>
      <c r="AIH55" s="9"/>
      <c r="AII55" s="9"/>
      <c r="AIJ55" s="9"/>
      <c r="AIK55" s="9"/>
      <c r="AIL55" s="9"/>
      <c r="AIM55" s="9"/>
      <c r="AIN55" s="9"/>
      <c r="AIO55" s="9"/>
      <c r="AIP55" s="9"/>
      <c r="AIQ55" s="9"/>
      <c r="AIR55" s="9"/>
      <c r="AIS55" s="9"/>
      <c r="AIT55" s="9"/>
      <c r="AIU55" s="9"/>
      <c r="AIV55" s="9"/>
      <c r="AIW55" s="9"/>
      <c r="AIX55" s="9"/>
      <c r="AIY55" s="9"/>
      <c r="AIZ55" s="9"/>
      <c r="AJA55" s="9"/>
      <c r="AJB55" s="9"/>
      <c r="AJC55" s="9"/>
      <c r="AJD55" s="9"/>
      <c r="AJE55" s="9"/>
      <c r="AJF55" s="9"/>
      <c r="AJG55" s="9"/>
      <c r="AJH55" s="9"/>
      <c r="AJI55" s="9"/>
      <c r="AJJ55" s="9"/>
      <c r="AJK55" s="9"/>
      <c r="AJL55" s="9"/>
      <c r="AJM55" s="9"/>
      <c r="AJN55" s="9"/>
      <c r="AJO55" s="9"/>
      <c r="AJP55" s="9"/>
      <c r="AJQ55" s="9"/>
      <c r="AJR55" s="9"/>
      <c r="AJS55" s="9"/>
      <c r="AJT55" s="9"/>
      <c r="AJU55" s="9"/>
      <c r="AJV55" s="9"/>
      <c r="AJW55" s="9"/>
      <c r="AJX55" s="9"/>
      <c r="AJY55" s="9"/>
      <c r="AJZ55" s="9"/>
      <c r="AKA55" s="9"/>
      <c r="AKB55" s="9"/>
      <c r="AKC55" s="9"/>
      <c r="AKD55" s="9"/>
      <c r="AKE55" s="9"/>
      <c r="AKF55" s="9"/>
      <c r="AKG55" s="9"/>
      <c r="AKH55" s="9"/>
      <c r="AKI55" s="9"/>
      <c r="AKJ55" s="9"/>
      <c r="AKK55" s="9"/>
      <c r="AKL55" s="9"/>
      <c r="AKM55" s="9"/>
      <c r="AKN55" s="9"/>
      <c r="AKO55" s="9"/>
      <c r="AKP55" s="9"/>
      <c r="AKQ55" s="9"/>
      <c r="AKR55" s="9"/>
      <c r="AKS55" s="9"/>
      <c r="AKT55" s="9"/>
      <c r="AKU55" s="9"/>
      <c r="AKV55" s="9"/>
      <c r="AKW55" s="9"/>
      <c r="AKX55" s="9"/>
      <c r="AKY55" s="9"/>
      <c r="AKZ55" s="9"/>
      <c r="ALA55" s="9"/>
      <c r="ALB55" s="9"/>
      <c r="ALC55" s="9"/>
      <c r="ALD55" s="9"/>
      <c r="ALE55" s="9"/>
      <c r="ALF55" s="9"/>
      <c r="ALG55" s="9"/>
      <c r="ALH55" s="9"/>
      <c r="ALI55" s="9"/>
      <c r="ALJ55" s="9"/>
      <c r="ALK55" s="9"/>
      <c r="ALL55" s="9"/>
      <c r="ALM55" s="9"/>
      <c r="ALN55" s="9"/>
      <c r="ALO55" s="9"/>
      <c r="ALP55" s="9"/>
      <c r="ALQ55" s="9"/>
      <c r="ALR55" s="9"/>
      <c r="ALS55" s="9"/>
      <c r="ALT55" s="9"/>
      <c r="ALU55" s="9"/>
      <c r="ALV55" s="9"/>
      <c r="ALW55" s="9"/>
      <c r="ALX55" s="9"/>
      <c r="ALY55" s="9"/>
      <c r="ALZ55" s="9"/>
      <c r="AMA55" s="9"/>
      <c r="AMB55" s="9"/>
      <c r="AMC55" s="9"/>
      <c r="AMD55" s="9"/>
      <c r="AME55" s="9"/>
      <c r="AMF55" s="9"/>
      <c r="AMG55" s="9"/>
      <c r="AMH55" s="9"/>
      <c r="AMI55" s="9"/>
      <c r="AMJ55" s="9"/>
      <c r="AMK55" s="9"/>
    </row>
    <row r="57" spans="1:1025" ht="21" customHeight="1" x14ac:dyDescent="0.15">
      <c r="A57" s="120" t="s">
        <v>84</v>
      </c>
      <c r="B57" s="120"/>
      <c r="C57" s="120"/>
      <c r="D57" s="120"/>
      <c r="E57" s="120"/>
      <c r="F57" s="120"/>
      <c r="G57" s="120"/>
      <c r="H57" s="120"/>
      <c r="I57" s="120"/>
      <c r="J57" s="120"/>
    </row>
    <row r="58" spans="1:1025" ht="31.5" customHeight="1" x14ac:dyDescent="0.15">
      <c r="A58" s="103" t="s">
        <v>3</v>
      </c>
      <c r="B58" s="103" t="s">
        <v>4</v>
      </c>
      <c r="C58" s="104" t="s">
        <v>197</v>
      </c>
      <c r="D58" s="104" t="s">
        <v>85</v>
      </c>
      <c r="E58" s="105" t="s">
        <v>86</v>
      </c>
      <c r="F58" s="104" t="s">
        <v>87</v>
      </c>
      <c r="G58" s="104" t="s">
        <v>88</v>
      </c>
      <c r="H58" s="105" t="s">
        <v>11</v>
      </c>
      <c r="I58" s="105" t="s">
        <v>12</v>
      </c>
      <c r="J58" s="108" t="s">
        <v>212</v>
      </c>
    </row>
    <row r="59" spans="1:1025" ht="161.25" customHeight="1" x14ac:dyDescent="0.15">
      <c r="A59" s="22" t="s">
        <v>17</v>
      </c>
      <c r="B59" s="98" t="s">
        <v>89</v>
      </c>
      <c r="C59" s="99"/>
      <c r="D59" s="99"/>
      <c r="E59" s="100"/>
      <c r="F59" s="101"/>
      <c r="G59" s="86">
        <v>140</v>
      </c>
      <c r="H59" s="102">
        <f t="shared" ref="H59:H64" si="0">E59*G59</f>
        <v>0</v>
      </c>
      <c r="I59" s="102">
        <f t="shared" ref="I59:I64" si="1">H59*1.08</f>
        <v>0</v>
      </c>
      <c r="J59" s="37"/>
    </row>
    <row r="60" spans="1:1025" ht="102.75" customHeight="1" x14ac:dyDescent="0.15">
      <c r="A60" s="27" t="s">
        <v>25</v>
      </c>
      <c r="B60" s="28" t="s">
        <v>200</v>
      </c>
      <c r="C60" s="23"/>
      <c r="D60" s="23"/>
      <c r="E60" s="29"/>
      <c r="F60" s="25"/>
      <c r="G60" s="82">
        <v>10</v>
      </c>
      <c r="H60" s="26">
        <f t="shared" si="0"/>
        <v>0</v>
      </c>
      <c r="I60" s="26">
        <f t="shared" si="1"/>
        <v>0</v>
      </c>
      <c r="J60" s="37"/>
    </row>
    <row r="61" spans="1:1025" ht="89.25" customHeight="1" x14ac:dyDescent="0.15">
      <c r="A61" s="27" t="s">
        <v>31</v>
      </c>
      <c r="B61" s="28" t="s">
        <v>90</v>
      </c>
      <c r="C61" s="23"/>
      <c r="D61" s="23"/>
      <c r="E61" s="29"/>
      <c r="F61" s="25"/>
      <c r="G61" s="82">
        <v>20</v>
      </c>
      <c r="H61" s="26">
        <f t="shared" si="0"/>
        <v>0</v>
      </c>
      <c r="I61" s="26">
        <f t="shared" si="1"/>
        <v>0</v>
      </c>
      <c r="J61" s="37"/>
    </row>
    <row r="62" spans="1:1025" ht="132.75" customHeight="1" x14ac:dyDescent="0.15">
      <c r="A62" s="27" t="s">
        <v>34</v>
      </c>
      <c r="B62" s="28" t="s">
        <v>209</v>
      </c>
      <c r="C62" s="23"/>
      <c r="D62" s="23"/>
      <c r="E62" s="29"/>
      <c r="F62" s="25"/>
      <c r="G62" s="82">
        <v>10</v>
      </c>
      <c r="H62" s="26">
        <f t="shared" si="0"/>
        <v>0</v>
      </c>
      <c r="I62" s="26">
        <f t="shared" si="1"/>
        <v>0</v>
      </c>
      <c r="J62" s="37"/>
    </row>
    <row r="63" spans="1:1025" ht="120" customHeight="1" x14ac:dyDescent="0.15">
      <c r="A63" s="22" t="s">
        <v>37</v>
      </c>
      <c r="B63" s="28" t="s">
        <v>91</v>
      </c>
      <c r="C63" s="23"/>
      <c r="D63" s="23"/>
      <c r="E63" s="24"/>
      <c r="F63" s="25"/>
      <c r="G63" s="82">
        <v>3</v>
      </c>
      <c r="H63" s="26">
        <f t="shared" si="0"/>
        <v>0</v>
      </c>
      <c r="I63" s="26">
        <f t="shared" si="1"/>
        <v>0</v>
      </c>
      <c r="J63" s="37"/>
    </row>
    <row r="64" spans="1:1025" ht="27" customHeight="1" x14ac:dyDescent="0.15">
      <c r="A64" s="27" t="s">
        <v>40</v>
      </c>
      <c r="B64" s="30" t="s">
        <v>210</v>
      </c>
      <c r="C64" s="23"/>
      <c r="D64" s="23"/>
      <c r="E64" s="24"/>
      <c r="F64" s="25"/>
      <c r="G64" s="82">
        <v>36</v>
      </c>
      <c r="H64" s="26">
        <f t="shared" si="0"/>
        <v>0</v>
      </c>
      <c r="I64" s="26">
        <f t="shared" si="1"/>
        <v>0</v>
      </c>
      <c r="J64" s="37"/>
    </row>
    <row r="65" spans="1:14" ht="24" customHeight="1" x14ac:dyDescent="0.15">
      <c r="A65" s="130" t="s">
        <v>42</v>
      </c>
      <c r="B65" s="130"/>
      <c r="C65" s="130"/>
      <c r="D65" s="130"/>
      <c r="E65" s="130"/>
      <c r="F65" s="130"/>
      <c r="G65" s="130"/>
      <c r="H65" s="79">
        <f>SUM(H59:H64)</f>
        <v>0</v>
      </c>
      <c r="I65" s="79">
        <f>SUM(I59:I64)</f>
        <v>0</v>
      </c>
      <c r="J65" s="109" t="s">
        <v>39</v>
      </c>
    </row>
    <row r="67" spans="1:14" s="31" customFormat="1" ht="22.5" customHeight="1" x14ac:dyDescent="0.15">
      <c r="A67" s="123" t="s">
        <v>92</v>
      </c>
      <c r="B67" s="124"/>
      <c r="C67" s="124"/>
      <c r="D67" s="124"/>
      <c r="E67" s="124"/>
      <c r="F67" s="124"/>
      <c r="G67" s="124"/>
      <c r="H67" s="124"/>
      <c r="I67" s="124"/>
      <c r="J67" s="124"/>
      <c r="K67" s="124"/>
      <c r="L67" s="124"/>
      <c r="M67" s="124"/>
      <c r="N67" s="124"/>
    </row>
    <row r="68" spans="1:14" s="31" customFormat="1" ht="18" customHeight="1" x14ac:dyDescent="0.15">
      <c r="A68" s="117" t="s">
        <v>3</v>
      </c>
      <c r="B68" s="117" t="s">
        <v>4</v>
      </c>
      <c r="C68" s="117" t="s">
        <v>5</v>
      </c>
      <c r="D68" s="117"/>
      <c r="E68" s="117"/>
      <c r="F68" s="117" t="s">
        <v>6</v>
      </c>
      <c r="G68" s="117" t="s">
        <v>7</v>
      </c>
      <c r="H68" s="117" t="s">
        <v>8</v>
      </c>
      <c r="I68" s="117" t="s">
        <v>9</v>
      </c>
      <c r="J68" s="117" t="s">
        <v>10</v>
      </c>
      <c r="K68" s="137" t="s">
        <v>11</v>
      </c>
      <c r="L68" s="137" t="s">
        <v>12</v>
      </c>
      <c r="M68" s="117" t="s">
        <v>13</v>
      </c>
      <c r="N68" s="117" t="s">
        <v>212</v>
      </c>
    </row>
    <row r="69" spans="1:14" s="31" customFormat="1" ht="27" customHeight="1" x14ac:dyDescent="0.15">
      <c r="A69" s="117"/>
      <c r="B69" s="117"/>
      <c r="C69" s="95" t="s">
        <v>14</v>
      </c>
      <c r="D69" s="95" t="s">
        <v>93</v>
      </c>
      <c r="E69" s="95" t="s">
        <v>16</v>
      </c>
      <c r="F69" s="117"/>
      <c r="G69" s="117"/>
      <c r="H69" s="117"/>
      <c r="I69" s="117"/>
      <c r="J69" s="117"/>
      <c r="K69" s="137"/>
      <c r="L69" s="137"/>
      <c r="M69" s="117"/>
      <c r="N69" s="117"/>
    </row>
    <row r="70" spans="1:14" s="31" customFormat="1" ht="57.75" customHeight="1" x14ac:dyDescent="0.15">
      <c r="A70" s="12" t="s">
        <v>17</v>
      </c>
      <c r="B70" s="32" t="s">
        <v>94</v>
      </c>
      <c r="C70" s="33">
        <v>1</v>
      </c>
      <c r="D70" s="12" t="s">
        <v>95</v>
      </c>
      <c r="E70" s="12" t="s">
        <v>96</v>
      </c>
      <c r="F70" s="12" t="s">
        <v>97</v>
      </c>
      <c r="G70" s="12" t="s">
        <v>98</v>
      </c>
      <c r="H70" s="12">
        <v>800</v>
      </c>
      <c r="I70" s="34"/>
      <c r="J70" s="35"/>
      <c r="K70" s="34"/>
      <c r="L70" s="34"/>
      <c r="M70" s="36"/>
      <c r="N70" s="37"/>
    </row>
    <row r="71" spans="1:14" s="94" customFormat="1" ht="26.25" customHeight="1" x14ac:dyDescent="0.15">
      <c r="A71" s="126" t="s">
        <v>25</v>
      </c>
      <c r="B71" s="139" t="s">
        <v>99</v>
      </c>
      <c r="C71" s="125">
        <v>1</v>
      </c>
      <c r="D71" s="126"/>
      <c r="E71" s="126"/>
      <c r="F71" s="126" t="s">
        <v>97</v>
      </c>
      <c r="G71" s="82" t="s">
        <v>100</v>
      </c>
      <c r="H71" s="82">
        <v>100</v>
      </c>
      <c r="I71" s="89"/>
      <c r="J71" s="90"/>
      <c r="K71" s="89"/>
      <c r="L71" s="89"/>
      <c r="M71" s="4"/>
      <c r="N71" s="37"/>
    </row>
    <row r="72" spans="1:14" s="94" customFormat="1" ht="22.5" customHeight="1" x14ac:dyDescent="0.15">
      <c r="A72" s="126"/>
      <c r="B72" s="139"/>
      <c r="C72" s="125"/>
      <c r="D72" s="126"/>
      <c r="E72" s="126"/>
      <c r="F72" s="126"/>
      <c r="G72" s="87" t="s">
        <v>101</v>
      </c>
      <c r="H72" s="82">
        <v>150</v>
      </c>
      <c r="I72" s="89"/>
      <c r="J72" s="90"/>
      <c r="K72" s="89"/>
      <c r="L72" s="89"/>
      <c r="M72" s="4"/>
      <c r="N72" s="37"/>
    </row>
    <row r="73" spans="1:14" s="94" customFormat="1" ht="29.25" customHeight="1" x14ac:dyDescent="0.15">
      <c r="A73" s="82" t="s">
        <v>31</v>
      </c>
      <c r="B73" s="83" t="s">
        <v>102</v>
      </c>
      <c r="C73" s="84">
        <v>1</v>
      </c>
      <c r="D73" s="38"/>
      <c r="E73" s="82"/>
      <c r="F73" s="82" t="s">
        <v>97</v>
      </c>
      <c r="G73" s="82" t="s">
        <v>103</v>
      </c>
      <c r="H73" s="82">
        <v>120</v>
      </c>
      <c r="I73" s="89"/>
      <c r="J73" s="90"/>
      <c r="K73" s="89"/>
      <c r="L73" s="89"/>
      <c r="M73" s="4"/>
      <c r="N73" s="37"/>
    </row>
    <row r="74" spans="1:14" s="31" customFormat="1" ht="59.25" customHeight="1" x14ac:dyDescent="0.15">
      <c r="A74" s="7" t="s">
        <v>34</v>
      </c>
      <c r="B74" s="13" t="s">
        <v>104</v>
      </c>
      <c r="C74" s="39">
        <v>1</v>
      </c>
      <c r="D74" s="93"/>
      <c r="E74" s="40"/>
      <c r="F74" s="7" t="s">
        <v>105</v>
      </c>
      <c r="G74" s="7" t="s">
        <v>106</v>
      </c>
      <c r="H74" s="7">
        <v>15</v>
      </c>
      <c r="I74" s="41"/>
      <c r="J74" s="42"/>
      <c r="K74" s="11"/>
      <c r="L74" s="11"/>
      <c r="M74" s="43"/>
      <c r="N74" s="37"/>
    </row>
    <row r="75" spans="1:14" s="31" customFormat="1" ht="40.5" customHeight="1" x14ac:dyDescent="0.15">
      <c r="A75" s="82" t="s">
        <v>37</v>
      </c>
      <c r="B75" s="83" t="s">
        <v>107</v>
      </c>
      <c r="C75" s="44">
        <v>1</v>
      </c>
      <c r="D75" s="38"/>
      <c r="E75" s="45" t="s">
        <v>108</v>
      </c>
      <c r="F75" s="12" t="s">
        <v>97</v>
      </c>
      <c r="G75" s="82" t="s">
        <v>109</v>
      </c>
      <c r="H75" s="82">
        <v>400</v>
      </c>
      <c r="I75" s="89"/>
      <c r="J75" s="90"/>
      <c r="K75" s="34"/>
      <c r="L75" s="34"/>
      <c r="M75" s="4"/>
      <c r="N75" s="37"/>
    </row>
    <row r="76" spans="1:14" s="31" customFormat="1" ht="31.5" customHeight="1" x14ac:dyDescent="0.15">
      <c r="A76" s="82" t="s">
        <v>40</v>
      </c>
      <c r="B76" s="83" t="s">
        <v>110</v>
      </c>
      <c r="C76" s="44">
        <v>1</v>
      </c>
      <c r="D76" s="38"/>
      <c r="E76" s="46"/>
      <c r="F76" s="82" t="s">
        <v>111</v>
      </c>
      <c r="G76" s="45" t="s">
        <v>112</v>
      </c>
      <c r="H76" s="82">
        <v>30</v>
      </c>
      <c r="I76" s="89"/>
      <c r="J76" s="90"/>
      <c r="K76" s="34"/>
      <c r="L76" s="34"/>
      <c r="M76" s="4"/>
      <c r="N76" s="37"/>
    </row>
    <row r="77" spans="1:14" s="31" customFormat="1" ht="73.5" customHeight="1" x14ac:dyDescent="0.15">
      <c r="A77" s="87" t="s">
        <v>76</v>
      </c>
      <c r="B77" s="88" t="s">
        <v>113</v>
      </c>
      <c r="C77" s="47">
        <v>1</v>
      </c>
      <c r="D77" s="38"/>
      <c r="E77" s="48"/>
      <c r="F77" s="82" t="s">
        <v>114</v>
      </c>
      <c r="G77" s="49" t="s">
        <v>115</v>
      </c>
      <c r="H77" s="87">
        <v>500</v>
      </c>
      <c r="I77" s="50"/>
      <c r="J77" s="51"/>
      <c r="K77" s="34"/>
      <c r="L77" s="34"/>
      <c r="M77" s="52"/>
      <c r="N77" s="37"/>
    </row>
    <row r="78" spans="1:14" s="31" customFormat="1" ht="38.25" customHeight="1" x14ac:dyDescent="0.15">
      <c r="A78" s="82" t="s">
        <v>116</v>
      </c>
      <c r="B78" s="83" t="s">
        <v>211</v>
      </c>
      <c r="C78" s="44"/>
      <c r="D78" s="38"/>
      <c r="E78" s="45"/>
      <c r="F78" s="86"/>
      <c r="G78" s="82"/>
      <c r="H78" s="82">
        <v>300</v>
      </c>
      <c r="I78" s="89"/>
      <c r="J78" s="90"/>
      <c r="K78" s="34"/>
      <c r="L78" s="34"/>
      <c r="M78" s="4"/>
      <c r="N78" s="37"/>
    </row>
    <row r="79" spans="1:14" s="31" customFormat="1" ht="21" customHeight="1" x14ac:dyDescent="0.15">
      <c r="A79" s="140" t="s">
        <v>42</v>
      </c>
      <c r="B79" s="140"/>
      <c r="C79" s="140"/>
      <c r="D79" s="140"/>
      <c r="E79" s="140"/>
      <c r="F79" s="140"/>
      <c r="G79" s="140"/>
      <c r="H79" s="82" t="s">
        <v>39</v>
      </c>
      <c r="I79" s="82" t="s">
        <v>39</v>
      </c>
      <c r="J79" s="82" t="s">
        <v>39</v>
      </c>
      <c r="K79" s="73">
        <f>SUM(K70:K78)</f>
        <v>0</v>
      </c>
      <c r="L79" s="73">
        <f>SUM(L70:L78)</f>
        <v>0</v>
      </c>
      <c r="M79" s="109" t="s">
        <v>39</v>
      </c>
      <c r="N79" s="109" t="s">
        <v>39</v>
      </c>
    </row>
    <row r="81" spans="1:14" ht="19.5" customHeight="1" x14ac:dyDescent="0.15">
      <c r="A81" s="118" t="s">
        <v>117</v>
      </c>
      <c r="B81" s="119"/>
      <c r="C81" s="119"/>
      <c r="D81" s="119"/>
      <c r="E81" s="119"/>
      <c r="F81" s="119"/>
      <c r="G81" s="119"/>
      <c r="H81" s="119"/>
      <c r="I81" s="119"/>
      <c r="J81" s="119"/>
      <c r="K81" s="119"/>
      <c r="L81" s="119"/>
      <c r="M81" s="119"/>
      <c r="N81" s="119"/>
    </row>
    <row r="82" spans="1:14" ht="21.75" customHeight="1" x14ac:dyDescent="0.15">
      <c r="A82" s="117" t="s">
        <v>3</v>
      </c>
      <c r="B82" s="117" t="s">
        <v>4</v>
      </c>
      <c r="C82" s="117" t="s">
        <v>5</v>
      </c>
      <c r="D82" s="117"/>
      <c r="E82" s="117"/>
      <c r="F82" s="117" t="s">
        <v>6</v>
      </c>
      <c r="G82" s="117" t="s">
        <v>7</v>
      </c>
      <c r="H82" s="117" t="s">
        <v>8</v>
      </c>
      <c r="I82" s="117" t="s">
        <v>9</v>
      </c>
      <c r="J82" s="117" t="s">
        <v>10</v>
      </c>
      <c r="K82" s="137" t="s">
        <v>11</v>
      </c>
      <c r="L82" s="137" t="s">
        <v>12</v>
      </c>
      <c r="M82" s="117" t="s">
        <v>13</v>
      </c>
      <c r="N82" s="117" t="s">
        <v>212</v>
      </c>
    </row>
    <row r="83" spans="1:14" ht="24" customHeight="1" x14ac:dyDescent="0.15">
      <c r="A83" s="117"/>
      <c r="B83" s="117"/>
      <c r="C83" s="95" t="s">
        <v>14</v>
      </c>
      <c r="D83" s="95" t="s">
        <v>63</v>
      </c>
      <c r="E83" s="95" t="s">
        <v>16</v>
      </c>
      <c r="F83" s="117"/>
      <c r="G83" s="117"/>
      <c r="H83" s="117"/>
      <c r="I83" s="117"/>
      <c r="J83" s="117"/>
      <c r="K83" s="137"/>
      <c r="L83" s="137"/>
      <c r="M83" s="117"/>
      <c r="N83" s="117"/>
    </row>
    <row r="84" spans="1:14" ht="31.5" customHeight="1" x14ac:dyDescent="0.15">
      <c r="A84" s="12" t="s">
        <v>17</v>
      </c>
      <c r="B84" s="83" t="s">
        <v>118</v>
      </c>
      <c r="C84" s="82" t="s">
        <v>119</v>
      </c>
      <c r="D84" s="82" t="s">
        <v>120</v>
      </c>
      <c r="E84" s="82" t="s">
        <v>121</v>
      </c>
      <c r="F84" s="53" t="s">
        <v>122</v>
      </c>
      <c r="G84" s="82" t="s">
        <v>123</v>
      </c>
      <c r="H84" s="82">
        <v>55</v>
      </c>
      <c r="I84" s="89"/>
      <c r="J84" s="90"/>
      <c r="K84" s="89"/>
      <c r="L84" s="89"/>
      <c r="M84" s="82"/>
      <c r="N84" s="37"/>
    </row>
    <row r="85" spans="1:14" ht="41.25" customHeight="1" x14ac:dyDescent="0.15">
      <c r="A85" s="82" t="s">
        <v>25</v>
      </c>
      <c r="B85" s="83" t="s">
        <v>124</v>
      </c>
      <c r="C85" s="84">
        <v>1</v>
      </c>
      <c r="D85" s="82" t="s">
        <v>125</v>
      </c>
      <c r="E85" s="82" t="s">
        <v>126</v>
      </c>
      <c r="F85" s="82" t="s">
        <v>127</v>
      </c>
      <c r="G85" s="86" t="s">
        <v>128</v>
      </c>
      <c r="H85" s="86">
        <v>8</v>
      </c>
      <c r="I85" s="2"/>
      <c r="J85" s="54"/>
      <c r="K85" s="89"/>
      <c r="L85" s="89"/>
      <c r="M85" s="19"/>
      <c r="N85" s="37"/>
    </row>
    <row r="86" spans="1:14" ht="33" customHeight="1" x14ac:dyDescent="0.15">
      <c r="A86" s="82" t="s">
        <v>31</v>
      </c>
      <c r="B86" s="83" t="s">
        <v>129</v>
      </c>
      <c r="C86" s="91" t="s">
        <v>130</v>
      </c>
      <c r="D86" s="82" t="s">
        <v>131</v>
      </c>
      <c r="E86" s="82" t="s">
        <v>132</v>
      </c>
      <c r="F86" s="87" t="s">
        <v>133</v>
      </c>
      <c r="G86" s="82" t="s">
        <v>134</v>
      </c>
      <c r="H86" s="82">
        <v>120</v>
      </c>
      <c r="I86" s="89"/>
      <c r="J86" s="8"/>
      <c r="K86" s="89"/>
      <c r="L86" s="89"/>
      <c r="M86" s="45"/>
      <c r="N86" s="37"/>
    </row>
    <row r="87" spans="1:14" ht="84" customHeight="1" x14ac:dyDescent="0.15">
      <c r="A87" s="82" t="s">
        <v>34</v>
      </c>
      <c r="B87" s="32" t="s">
        <v>135</v>
      </c>
      <c r="C87" s="12" t="s">
        <v>136</v>
      </c>
      <c r="D87" s="12" t="s">
        <v>137</v>
      </c>
      <c r="E87" s="12" t="s">
        <v>138</v>
      </c>
      <c r="F87" s="12" t="s">
        <v>139</v>
      </c>
      <c r="G87" s="12" t="s">
        <v>140</v>
      </c>
      <c r="H87" s="12">
        <v>60</v>
      </c>
      <c r="I87" s="34"/>
      <c r="J87" s="55"/>
      <c r="K87" s="89"/>
      <c r="L87" s="89"/>
      <c r="M87" s="82"/>
      <c r="N87" s="37"/>
    </row>
    <row r="88" spans="1:14" ht="21" customHeight="1" x14ac:dyDescent="0.15">
      <c r="A88" s="129" t="s">
        <v>42</v>
      </c>
      <c r="B88" s="129"/>
      <c r="C88" s="129"/>
      <c r="D88" s="129"/>
      <c r="E88" s="129"/>
      <c r="F88" s="129"/>
      <c r="G88" s="129"/>
      <c r="H88" s="129"/>
      <c r="I88" s="82" t="s">
        <v>39</v>
      </c>
      <c r="J88" s="82" t="s">
        <v>39</v>
      </c>
      <c r="K88" s="78">
        <f>SUM(K84:K87)</f>
        <v>0</v>
      </c>
      <c r="L88" s="76">
        <f>SUM(L84:L87)</f>
        <v>0</v>
      </c>
      <c r="M88" s="86" t="s">
        <v>39</v>
      </c>
      <c r="N88" s="109" t="s">
        <v>39</v>
      </c>
    </row>
    <row r="90" spans="1:14" ht="20.25" customHeight="1" x14ac:dyDescent="0.15">
      <c r="A90" s="120" t="s">
        <v>141</v>
      </c>
      <c r="B90" s="120"/>
      <c r="C90" s="120"/>
      <c r="D90" s="120"/>
      <c r="E90" s="120"/>
      <c r="F90" s="120"/>
      <c r="G90" s="120"/>
      <c r="H90" s="120"/>
      <c r="I90" s="120"/>
      <c r="J90" s="120"/>
    </row>
    <row r="91" spans="1:14" ht="31.5" x14ac:dyDescent="0.15">
      <c r="A91" s="103" t="s">
        <v>3</v>
      </c>
      <c r="B91" s="106" t="s">
        <v>4</v>
      </c>
      <c r="C91" s="104" t="s">
        <v>197</v>
      </c>
      <c r="D91" s="104" t="s">
        <v>85</v>
      </c>
      <c r="E91" s="104" t="s">
        <v>86</v>
      </c>
      <c r="F91" s="104" t="s">
        <v>87</v>
      </c>
      <c r="G91" s="104" t="s">
        <v>88</v>
      </c>
      <c r="H91" s="104" t="s">
        <v>142</v>
      </c>
      <c r="I91" s="104" t="s">
        <v>12</v>
      </c>
      <c r="J91" s="108" t="s">
        <v>212</v>
      </c>
    </row>
    <row r="92" spans="1:14" ht="232.5" customHeight="1" x14ac:dyDescent="0.15">
      <c r="A92" s="27" t="s">
        <v>17</v>
      </c>
      <c r="B92" s="28" t="s">
        <v>143</v>
      </c>
      <c r="C92" s="23"/>
      <c r="D92" s="23"/>
      <c r="E92" s="56"/>
      <c r="F92" s="92"/>
      <c r="G92" s="18">
        <v>115</v>
      </c>
      <c r="H92" s="57">
        <f t="shared" ref="H92:H102" si="2">E92*G92</f>
        <v>0</v>
      </c>
      <c r="I92" s="57">
        <f t="shared" ref="I92:I100" si="3">H92*1.08</f>
        <v>0</v>
      </c>
      <c r="J92" s="37"/>
    </row>
    <row r="93" spans="1:14" ht="108" customHeight="1" x14ac:dyDescent="0.15">
      <c r="A93" s="27" t="s">
        <v>25</v>
      </c>
      <c r="B93" s="28" t="s">
        <v>144</v>
      </c>
      <c r="C93" s="23"/>
      <c r="D93" s="23"/>
      <c r="E93" s="56"/>
      <c r="F93" s="92"/>
      <c r="G93" s="18">
        <v>20</v>
      </c>
      <c r="H93" s="57">
        <f t="shared" si="2"/>
        <v>0</v>
      </c>
      <c r="I93" s="57">
        <f t="shared" si="3"/>
        <v>0</v>
      </c>
      <c r="J93" s="37"/>
    </row>
    <row r="94" spans="1:14" ht="105.75" customHeight="1" x14ac:dyDescent="0.15">
      <c r="A94" s="27" t="s">
        <v>31</v>
      </c>
      <c r="B94" s="28" t="s">
        <v>195</v>
      </c>
      <c r="C94" s="23"/>
      <c r="D94" s="23"/>
      <c r="E94" s="56"/>
      <c r="F94" s="92"/>
      <c r="G94" s="18">
        <v>25</v>
      </c>
      <c r="H94" s="57">
        <f t="shared" si="2"/>
        <v>0</v>
      </c>
      <c r="I94" s="57">
        <f t="shared" si="3"/>
        <v>0</v>
      </c>
      <c r="J94" s="37"/>
    </row>
    <row r="95" spans="1:14" ht="235.5" customHeight="1" x14ac:dyDescent="0.15">
      <c r="A95" s="27" t="s">
        <v>34</v>
      </c>
      <c r="B95" s="28" t="s">
        <v>145</v>
      </c>
      <c r="C95" s="23"/>
      <c r="D95" s="23"/>
      <c r="E95" s="56"/>
      <c r="F95" s="92"/>
      <c r="G95" s="18">
        <v>12</v>
      </c>
      <c r="H95" s="57">
        <f t="shared" si="2"/>
        <v>0</v>
      </c>
      <c r="I95" s="57">
        <f t="shared" si="3"/>
        <v>0</v>
      </c>
      <c r="J95" s="37"/>
    </row>
    <row r="96" spans="1:14" ht="162.75" customHeight="1" x14ac:dyDescent="0.15">
      <c r="A96" s="27" t="s">
        <v>37</v>
      </c>
      <c r="B96" s="28" t="s">
        <v>146</v>
      </c>
      <c r="C96" s="23"/>
      <c r="D96" s="23"/>
      <c r="E96" s="56"/>
      <c r="F96" s="92"/>
      <c r="G96" s="18">
        <v>4</v>
      </c>
      <c r="H96" s="57">
        <f t="shared" si="2"/>
        <v>0</v>
      </c>
      <c r="I96" s="57">
        <f t="shared" si="3"/>
        <v>0</v>
      </c>
      <c r="J96" s="37"/>
    </row>
    <row r="97" spans="1:14" ht="210.75" customHeight="1" x14ac:dyDescent="0.15">
      <c r="A97" s="27" t="s">
        <v>40</v>
      </c>
      <c r="B97" s="28" t="s">
        <v>147</v>
      </c>
      <c r="C97" s="23"/>
      <c r="D97" s="23"/>
      <c r="E97" s="56"/>
      <c r="F97" s="92"/>
      <c r="G97" s="18">
        <v>36</v>
      </c>
      <c r="H97" s="57">
        <f t="shared" si="2"/>
        <v>0</v>
      </c>
      <c r="I97" s="57">
        <f t="shared" si="3"/>
        <v>0</v>
      </c>
      <c r="J97" s="37"/>
    </row>
    <row r="98" spans="1:14" ht="221.25" customHeight="1" x14ac:dyDescent="0.15">
      <c r="A98" s="27" t="s">
        <v>76</v>
      </c>
      <c r="B98" s="28" t="s">
        <v>148</v>
      </c>
      <c r="C98" s="23"/>
      <c r="D98" s="23"/>
      <c r="E98" s="56"/>
      <c r="F98" s="92"/>
      <c r="G98" s="18">
        <v>12</v>
      </c>
      <c r="H98" s="57">
        <f t="shared" si="2"/>
        <v>0</v>
      </c>
      <c r="I98" s="57">
        <f t="shared" si="3"/>
        <v>0</v>
      </c>
      <c r="J98" s="37"/>
    </row>
    <row r="99" spans="1:14" ht="134.25" customHeight="1" x14ac:dyDescent="0.15">
      <c r="A99" s="27" t="s">
        <v>116</v>
      </c>
      <c r="B99" s="28" t="s">
        <v>149</v>
      </c>
      <c r="C99" s="23"/>
      <c r="D99" s="23"/>
      <c r="E99" s="56"/>
      <c r="F99" s="92"/>
      <c r="G99" s="18">
        <v>8</v>
      </c>
      <c r="H99" s="57">
        <f t="shared" si="2"/>
        <v>0</v>
      </c>
      <c r="I99" s="57">
        <f t="shared" si="3"/>
        <v>0</v>
      </c>
      <c r="J99" s="37"/>
    </row>
    <row r="100" spans="1:14" ht="104.25" customHeight="1" x14ac:dyDescent="0.15">
      <c r="A100" s="27" t="s">
        <v>150</v>
      </c>
      <c r="B100" s="28" t="s">
        <v>151</v>
      </c>
      <c r="C100" s="23"/>
      <c r="D100" s="23"/>
      <c r="E100" s="56"/>
      <c r="F100" s="92"/>
      <c r="G100" s="18">
        <v>12</v>
      </c>
      <c r="H100" s="57">
        <f t="shared" si="2"/>
        <v>0</v>
      </c>
      <c r="I100" s="57">
        <f t="shared" si="3"/>
        <v>0</v>
      </c>
      <c r="J100" s="37"/>
    </row>
    <row r="101" spans="1:14" ht="80.25" customHeight="1" x14ac:dyDescent="0.15">
      <c r="A101" s="27" t="s">
        <v>152</v>
      </c>
      <c r="B101" s="28" t="s">
        <v>153</v>
      </c>
      <c r="C101" s="23"/>
      <c r="D101" s="23"/>
      <c r="E101" s="56"/>
      <c r="F101" s="92"/>
      <c r="G101" s="18">
        <v>12</v>
      </c>
      <c r="H101" s="57">
        <f t="shared" si="2"/>
        <v>0</v>
      </c>
      <c r="I101" s="57">
        <f>H101*1.23</f>
        <v>0</v>
      </c>
      <c r="J101" s="37"/>
    </row>
    <row r="102" spans="1:14" ht="102" customHeight="1" x14ac:dyDescent="0.15">
      <c r="A102" s="58" t="s">
        <v>154</v>
      </c>
      <c r="B102" s="28" t="s">
        <v>155</v>
      </c>
      <c r="C102" s="23"/>
      <c r="D102" s="23"/>
      <c r="E102" s="56"/>
      <c r="F102" s="92"/>
      <c r="G102" s="18">
        <v>3</v>
      </c>
      <c r="H102" s="57">
        <f t="shared" si="2"/>
        <v>0</v>
      </c>
      <c r="I102" s="57">
        <f>H102*1.23</f>
        <v>0</v>
      </c>
      <c r="J102" s="37"/>
    </row>
    <row r="103" spans="1:14" ht="21" customHeight="1" x14ac:dyDescent="0.15">
      <c r="A103" s="130" t="s">
        <v>42</v>
      </c>
      <c r="B103" s="130"/>
      <c r="C103" s="130"/>
      <c r="D103" s="130"/>
      <c r="E103" s="130"/>
      <c r="F103" s="130"/>
      <c r="G103" s="130"/>
      <c r="H103" s="77">
        <f>SUM(H92:H102)</f>
        <v>0</v>
      </c>
      <c r="I103" s="77">
        <f>SUM(I92:I102)</f>
        <v>0</v>
      </c>
      <c r="J103" s="109" t="s">
        <v>39</v>
      </c>
    </row>
    <row r="105" spans="1:14" ht="21" customHeight="1" x14ac:dyDescent="0.15">
      <c r="A105" s="118" t="s">
        <v>156</v>
      </c>
      <c r="B105" s="119"/>
      <c r="C105" s="119"/>
      <c r="D105" s="119"/>
      <c r="E105" s="119"/>
      <c r="F105" s="119"/>
      <c r="G105" s="119"/>
      <c r="H105" s="119"/>
      <c r="I105" s="119"/>
      <c r="J105" s="119"/>
      <c r="K105" s="119"/>
      <c r="L105" s="119"/>
      <c r="M105" s="119"/>
      <c r="N105" s="119"/>
    </row>
    <row r="106" spans="1:14" ht="15" customHeight="1" x14ac:dyDescent="0.15">
      <c r="A106" s="117" t="s">
        <v>3</v>
      </c>
      <c r="B106" s="117" t="s">
        <v>4</v>
      </c>
      <c r="C106" s="117" t="s">
        <v>5</v>
      </c>
      <c r="D106" s="117"/>
      <c r="E106" s="117"/>
      <c r="F106" s="117" t="s">
        <v>6</v>
      </c>
      <c r="G106" s="117" t="s">
        <v>7</v>
      </c>
      <c r="H106" s="117" t="s">
        <v>8</v>
      </c>
      <c r="I106" s="117" t="s">
        <v>9</v>
      </c>
      <c r="J106" s="117" t="s">
        <v>10</v>
      </c>
      <c r="K106" s="137" t="s">
        <v>11</v>
      </c>
      <c r="L106" s="137" t="s">
        <v>12</v>
      </c>
      <c r="M106" s="117" t="s">
        <v>13</v>
      </c>
      <c r="N106" s="117" t="s">
        <v>212</v>
      </c>
    </row>
    <row r="107" spans="1:14" ht="21" x14ac:dyDescent="0.15">
      <c r="A107" s="117"/>
      <c r="B107" s="117"/>
      <c r="C107" s="95" t="s">
        <v>14</v>
      </c>
      <c r="D107" s="95" t="s">
        <v>63</v>
      </c>
      <c r="E107" s="95" t="s">
        <v>16</v>
      </c>
      <c r="F107" s="117"/>
      <c r="G107" s="117"/>
      <c r="H107" s="117"/>
      <c r="I107" s="117"/>
      <c r="J107" s="117"/>
      <c r="K107" s="137"/>
      <c r="L107" s="137"/>
      <c r="M107" s="117"/>
      <c r="N107" s="117"/>
    </row>
    <row r="108" spans="1:14" ht="25.5" customHeight="1" x14ac:dyDescent="0.15">
      <c r="A108" s="86" t="s">
        <v>17</v>
      </c>
      <c r="B108" s="1" t="s">
        <v>157</v>
      </c>
      <c r="C108" s="138" t="s">
        <v>39</v>
      </c>
      <c r="D108" s="138"/>
      <c r="E108" s="138"/>
      <c r="F108" s="138"/>
      <c r="G108" s="86" t="s">
        <v>158</v>
      </c>
      <c r="H108" s="86">
        <v>100</v>
      </c>
      <c r="I108" s="2"/>
      <c r="J108" s="107"/>
      <c r="K108" s="2"/>
      <c r="L108" s="2"/>
      <c r="M108" s="86"/>
      <c r="N108" s="37"/>
    </row>
    <row r="109" spans="1:14" ht="24.75" customHeight="1" x14ac:dyDescent="0.15">
      <c r="A109" s="86" t="s">
        <v>25</v>
      </c>
      <c r="B109" s="1" t="s">
        <v>159</v>
      </c>
      <c r="C109" s="125" t="s">
        <v>39</v>
      </c>
      <c r="D109" s="125"/>
      <c r="E109" s="125"/>
      <c r="F109" s="125"/>
      <c r="G109" s="86" t="s">
        <v>160</v>
      </c>
      <c r="H109" s="10">
        <v>100</v>
      </c>
      <c r="I109" s="11"/>
      <c r="J109" s="59"/>
      <c r="K109" s="89"/>
      <c r="L109" s="89"/>
      <c r="M109" s="60"/>
      <c r="N109" s="37"/>
    </row>
    <row r="110" spans="1:14" ht="80.25" customHeight="1" x14ac:dyDescent="0.15">
      <c r="A110" s="12" t="s">
        <v>31</v>
      </c>
      <c r="B110" s="32" t="s">
        <v>161</v>
      </c>
      <c r="C110" s="125" t="s">
        <v>39</v>
      </c>
      <c r="D110" s="125"/>
      <c r="E110" s="125"/>
      <c r="F110" s="125"/>
      <c r="G110" s="12" t="s">
        <v>160</v>
      </c>
      <c r="H110" s="12">
        <v>100</v>
      </c>
      <c r="I110" s="34"/>
      <c r="J110" s="59"/>
      <c r="K110" s="89"/>
      <c r="L110" s="89"/>
      <c r="M110" s="61"/>
      <c r="N110" s="37"/>
    </row>
    <row r="111" spans="1:14" ht="27.75" customHeight="1" x14ac:dyDescent="0.15">
      <c r="A111" s="82" t="s">
        <v>34</v>
      </c>
      <c r="B111" s="83" t="s">
        <v>162</v>
      </c>
      <c r="C111" s="126" t="s">
        <v>39</v>
      </c>
      <c r="D111" s="126"/>
      <c r="E111" s="126"/>
      <c r="F111" s="126"/>
      <c r="G111" s="82" t="s">
        <v>163</v>
      </c>
      <c r="H111" s="82">
        <v>20</v>
      </c>
      <c r="I111" s="89"/>
      <c r="J111" s="59"/>
      <c r="K111" s="89"/>
      <c r="L111" s="89"/>
      <c r="M111" s="45"/>
      <c r="N111" s="37"/>
    </row>
    <row r="112" spans="1:14" ht="24.75" customHeight="1" x14ac:dyDescent="0.15">
      <c r="A112" s="82" t="s">
        <v>37</v>
      </c>
      <c r="B112" s="83" t="s">
        <v>164</v>
      </c>
      <c r="C112" s="125" t="s">
        <v>39</v>
      </c>
      <c r="D112" s="125"/>
      <c r="E112" s="125"/>
      <c r="F112" s="125"/>
      <c r="G112" s="82" t="s">
        <v>160</v>
      </c>
      <c r="H112" s="82">
        <v>15</v>
      </c>
      <c r="I112" s="89"/>
      <c r="J112" s="59"/>
      <c r="K112" s="89"/>
      <c r="L112" s="89"/>
      <c r="M112" s="45"/>
      <c r="N112" s="37"/>
    </row>
    <row r="113" spans="1:14" ht="16.5" customHeight="1" x14ac:dyDescent="0.15">
      <c r="A113" s="82" t="s">
        <v>40</v>
      </c>
      <c r="B113" s="83" t="s">
        <v>165</v>
      </c>
      <c r="C113" s="127" t="s">
        <v>39</v>
      </c>
      <c r="D113" s="127"/>
      <c r="E113" s="127"/>
      <c r="F113" s="127"/>
      <c r="G113" s="82" t="s">
        <v>158</v>
      </c>
      <c r="H113" s="82">
        <v>15</v>
      </c>
      <c r="I113" s="89"/>
      <c r="J113" s="59"/>
      <c r="K113" s="89"/>
      <c r="L113" s="89"/>
      <c r="M113" s="45"/>
      <c r="N113" s="37"/>
    </row>
    <row r="114" spans="1:14" ht="18.75" customHeight="1" x14ac:dyDescent="0.15">
      <c r="A114" s="82" t="s">
        <v>76</v>
      </c>
      <c r="B114" s="83" t="s">
        <v>166</v>
      </c>
      <c r="C114" s="126" t="s">
        <v>39</v>
      </c>
      <c r="D114" s="126"/>
      <c r="E114" s="126"/>
      <c r="F114" s="126"/>
      <c r="G114" s="12" t="s">
        <v>158</v>
      </c>
      <c r="H114" s="12">
        <v>15</v>
      </c>
      <c r="I114" s="34"/>
      <c r="J114" s="59"/>
      <c r="K114" s="89"/>
      <c r="L114" s="89"/>
      <c r="M114" s="61"/>
      <c r="N114" s="37"/>
    </row>
    <row r="115" spans="1:14" ht="19.5" customHeight="1" x14ac:dyDescent="0.15">
      <c r="A115" s="10" t="s">
        <v>116</v>
      </c>
      <c r="B115" s="62" t="s">
        <v>167</v>
      </c>
      <c r="C115" s="128" t="s">
        <v>39</v>
      </c>
      <c r="D115" s="128"/>
      <c r="E115" s="128"/>
      <c r="F115" s="128"/>
      <c r="G115" s="18" t="s">
        <v>168</v>
      </c>
      <c r="H115" s="18">
        <v>28</v>
      </c>
      <c r="I115" s="63"/>
      <c r="J115" s="59"/>
      <c r="K115" s="89"/>
      <c r="L115" s="89"/>
      <c r="M115" s="64"/>
      <c r="N115" s="37"/>
    </row>
    <row r="116" spans="1:14" ht="21" customHeight="1" x14ac:dyDescent="0.15">
      <c r="A116" s="129" t="s">
        <v>42</v>
      </c>
      <c r="B116" s="129"/>
      <c r="C116" s="129"/>
      <c r="D116" s="129"/>
      <c r="E116" s="129"/>
      <c r="F116" s="129"/>
      <c r="G116" s="129"/>
      <c r="H116" s="129"/>
      <c r="I116" s="86" t="s">
        <v>39</v>
      </c>
      <c r="J116" s="86" t="s">
        <v>39</v>
      </c>
      <c r="K116" s="76">
        <f>SUM(K108:K115)</f>
        <v>0</v>
      </c>
      <c r="L116" s="76">
        <f>SUM(L108:L115)</f>
        <v>0</v>
      </c>
      <c r="M116" s="86" t="s">
        <v>39</v>
      </c>
      <c r="N116" s="109" t="s">
        <v>39</v>
      </c>
    </row>
    <row r="118" spans="1:14" ht="22.5" customHeight="1" x14ac:dyDescent="0.15">
      <c r="A118" s="118" t="s">
        <v>169</v>
      </c>
      <c r="B118" s="119"/>
      <c r="C118" s="119"/>
      <c r="D118" s="119"/>
      <c r="E118" s="119"/>
      <c r="F118" s="119"/>
      <c r="G118" s="119"/>
      <c r="H118" s="119"/>
      <c r="I118" s="119"/>
      <c r="J118" s="119"/>
      <c r="K118" s="119"/>
      <c r="L118" s="119"/>
      <c r="M118" s="119"/>
      <c r="N118" s="119"/>
    </row>
    <row r="119" spans="1:14" ht="15" customHeight="1" x14ac:dyDescent="0.15">
      <c r="A119" s="117" t="s">
        <v>3</v>
      </c>
      <c r="B119" s="117" t="s">
        <v>4</v>
      </c>
      <c r="C119" s="117" t="s">
        <v>5</v>
      </c>
      <c r="D119" s="117"/>
      <c r="E119" s="117"/>
      <c r="F119" s="117" t="s">
        <v>6</v>
      </c>
      <c r="G119" s="117" t="s">
        <v>7</v>
      </c>
      <c r="H119" s="117" t="s">
        <v>8</v>
      </c>
      <c r="I119" s="117" t="s">
        <v>9</v>
      </c>
      <c r="J119" s="117" t="s">
        <v>10</v>
      </c>
      <c r="K119" s="137" t="s">
        <v>11</v>
      </c>
      <c r="L119" s="137" t="s">
        <v>12</v>
      </c>
      <c r="M119" s="117" t="s">
        <v>13</v>
      </c>
      <c r="N119" s="117" t="s">
        <v>212</v>
      </c>
    </row>
    <row r="120" spans="1:14" ht="21" x14ac:dyDescent="0.15">
      <c r="A120" s="117"/>
      <c r="B120" s="117"/>
      <c r="C120" s="95" t="s">
        <v>14</v>
      </c>
      <c r="D120" s="95" t="s">
        <v>63</v>
      </c>
      <c r="E120" s="95" t="s">
        <v>16</v>
      </c>
      <c r="F120" s="117"/>
      <c r="G120" s="117"/>
      <c r="H120" s="117"/>
      <c r="I120" s="117"/>
      <c r="J120" s="117"/>
      <c r="K120" s="137"/>
      <c r="L120" s="137"/>
      <c r="M120" s="117"/>
      <c r="N120" s="117"/>
    </row>
    <row r="121" spans="1:14" ht="61.5" customHeight="1" x14ac:dyDescent="0.15">
      <c r="A121" s="12" t="s">
        <v>17</v>
      </c>
      <c r="B121" s="83" t="s">
        <v>170</v>
      </c>
      <c r="C121" s="84">
        <v>1</v>
      </c>
      <c r="D121" s="82" t="s">
        <v>171</v>
      </c>
      <c r="E121" s="82" t="s">
        <v>172</v>
      </c>
      <c r="F121" s="53" t="s">
        <v>173</v>
      </c>
      <c r="G121" s="82" t="s">
        <v>174</v>
      </c>
      <c r="H121" s="82">
        <v>100</v>
      </c>
      <c r="I121" s="89"/>
      <c r="J121" s="90"/>
      <c r="K121" s="89"/>
      <c r="L121" s="89"/>
      <c r="M121" s="82"/>
      <c r="N121" s="37"/>
    </row>
    <row r="122" spans="1:14" ht="73.5" customHeight="1" x14ac:dyDescent="0.15">
      <c r="A122" s="82" t="s">
        <v>25</v>
      </c>
      <c r="B122" s="83" t="s">
        <v>175</v>
      </c>
      <c r="C122" s="84">
        <v>1</v>
      </c>
      <c r="D122" s="82" t="s">
        <v>176</v>
      </c>
      <c r="E122" s="82" t="s">
        <v>177</v>
      </c>
      <c r="F122" s="82" t="s">
        <v>178</v>
      </c>
      <c r="G122" s="82" t="s">
        <v>179</v>
      </c>
      <c r="H122" s="86">
        <v>25</v>
      </c>
      <c r="I122" s="2"/>
      <c r="J122" s="54"/>
      <c r="K122" s="89"/>
      <c r="L122" s="89"/>
      <c r="M122" s="19"/>
      <c r="N122" s="37"/>
    </row>
    <row r="123" spans="1:14" ht="88.5" customHeight="1" x14ac:dyDescent="0.15">
      <c r="A123" s="67" t="s">
        <v>31</v>
      </c>
      <c r="B123" s="83" t="s">
        <v>180</v>
      </c>
      <c r="C123" s="84">
        <v>1</v>
      </c>
      <c r="D123" s="82" t="s">
        <v>181</v>
      </c>
      <c r="E123" s="27" t="s">
        <v>182</v>
      </c>
      <c r="F123" s="82" t="s">
        <v>173</v>
      </c>
      <c r="G123" s="82" t="s">
        <v>183</v>
      </c>
      <c r="H123" s="27">
        <v>30</v>
      </c>
      <c r="I123" s="27"/>
      <c r="J123" s="92"/>
      <c r="K123" s="89"/>
      <c r="L123" s="89"/>
      <c r="M123" s="82"/>
      <c r="N123" s="37"/>
    </row>
    <row r="124" spans="1:14" ht="21" customHeight="1" x14ac:dyDescent="0.15">
      <c r="A124" s="129" t="s">
        <v>42</v>
      </c>
      <c r="B124" s="129"/>
      <c r="C124" s="129"/>
      <c r="D124" s="129"/>
      <c r="E124" s="129"/>
      <c r="F124" s="129"/>
      <c r="G124" s="129"/>
      <c r="H124" s="129"/>
      <c r="I124" s="82" t="s">
        <v>43</v>
      </c>
      <c r="J124" s="82" t="s">
        <v>39</v>
      </c>
      <c r="K124" s="73">
        <f>SUM(K121:K123)</f>
        <v>0</v>
      </c>
      <c r="L124" s="73">
        <f>SUM(L121:L123)</f>
        <v>0</v>
      </c>
      <c r="M124" s="82" t="s">
        <v>39</v>
      </c>
      <c r="N124" s="109" t="s">
        <v>39</v>
      </c>
    </row>
    <row r="126" spans="1:14" ht="21.75" customHeight="1" x14ac:dyDescent="0.15">
      <c r="A126" s="120" t="s">
        <v>184</v>
      </c>
      <c r="B126" s="120"/>
      <c r="C126" s="120"/>
      <c r="D126" s="120"/>
      <c r="E126" s="120"/>
      <c r="F126" s="120"/>
      <c r="G126" s="120"/>
      <c r="H126" s="120"/>
      <c r="I126" s="120"/>
      <c r="J126" s="120"/>
    </row>
    <row r="127" spans="1:14" ht="31.5" x14ac:dyDescent="0.15">
      <c r="A127" s="103" t="s">
        <v>3</v>
      </c>
      <c r="B127" s="106" t="s">
        <v>185</v>
      </c>
      <c r="C127" s="104" t="s">
        <v>197</v>
      </c>
      <c r="D127" s="104" t="s">
        <v>85</v>
      </c>
      <c r="E127" s="104" t="s">
        <v>86</v>
      </c>
      <c r="F127" s="104" t="s">
        <v>87</v>
      </c>
      <c r="G127" s="104" t="s">
        <v>88</v>
      </c>
      <c r="H127" s="104" t="s">
        <v>142</v>
      </c>
      <c r="I127" s="104" t="s">
        <v>12</v>
      </c>
      <c r="J127" s="108" t="s">
        <v>212</v>
      </c>
    </row>
    <row r="128" spans="1:14" ht="143.25" customHeight="1" x14ac:dyDescent="0.15">
      <c r="A128" s="27" t="s">
        <v>17</v>
      </c>
      <c r="B128" s="68" t="s">
        <v>186</v>
      </c>
      <c r="C128" s="23"/>
      <c r="D128" s="4"/>
      <c r="E128" s="24"/>
      <c r="F128" s="25"/>
      <c r="G128" s="82">
        <v>15</v>
      </c>
      <c r="H128" s="26">
        <f>E128*G128</f>
        <v>0</v>
      </c>
      <c r="I128" s="26">
        <f>H128*1.08</f>
        <v>0</v>
      </c>
      <c r="J128" s="37"/>
    </row>
    <row r="129" spans="1:13 1025:1025" ht="208.5" customHeight="1" x14ac:dyDescent="0.15">
      <c r="A129" s="27" t="s">
        <v>25</v>
      </c>
      <c r="B129" s="68" t="s">
        <v>196</v>
      </c>
      <c r="C129" s="23"/>
      <c r="D129" s="4"/>
      <c r="E129" s="24"/>
      <c r="F129" s="25"/>
      <c r="G129" s="82">
        <v>30</v>
      </c>
      <c r="H129" s="26">
        <f>E129*G129</f>
        <v>0</v>
      </c>
      <c r="I129" s="26">
        <f>H129*1.08</f>
        <v>0</v>
      </c>
      <c r="J129" s="37"/>
    </row>
    <row r="130" spans="1:13 1025:1025" ht="213.75" customHeight="1" x14ac:dyDescent="0.15">
      <c r="A130" s="27" t="s">
        <v>31</v>
      </c>
      <c r="B130" s="68" t="s">
        <v>187</v>
      </c>
      <c r="C130" s="23"/>
      <c r="D130" s="4"/>
      <c r="E130" s="24"/>
      <c r="F130" s="25"/>
      <c r="G130" s="82">
        <v>32</v>
      </c>
      <c r="H130" s="26">
        <f>E130*G130</f>
        <v>0</v>
      </c>
      <c r="I130" s="26">
        <f>H130*1.08</f>
        <v>0</v>
      </c>
      <c r="J130" s="37"/>
    </row>
    <row r="131" spans="1:13 1025:1025" ht="217.5" customHeight="1" x14ac:dyDescent="0.15">
      <c r="A131" s="27" t="s">
        <v>34</v>
      </c>
      <c r="B131" s="68" t="s">
        <v>188</v>
      </c>
      <c r="C131" s="23"/>
      <c r="D131" s="4"/>
      <c r="E131" s="24"/>
      <c r="F131" s="25"/>
      <c r="G131" s="82">
        <v>15</v>
      </c>
      <c r="H131" s="26">
        <f>E131*G131</f>
        <v>0</v>
      </c>
      <c r="I131" s="26">
        <f>H131*1.08</f>
        <v>0</v>
      </c>
      <c r="J131" s="37"/>
    </row>
    <row r="132" spans="1:13 1025:1025" ht="19.5" customHeight="1" x14ac:dyDescent="0.15">
      <c r="A132" s="130" t="s">
        <v>42</v>
      </c>
      <c r="B132" s="130"/>
      <c r="C132" s="130"/>
      <c r="D132" s="130"/>
      <c r="E132" s="130"/>
      <c r="F132" s="130"/>
      <c r="G132" s="130"/>
      <c r="H132" s="75">
        <f>SUM(H128:H131)</f>
        <v>0</v>
      </c>
      <c r="I132" s="75">
        <f>SUM(I128:I131)</f>
        <v>0</v>
      </c>
      <c r="J132" s="109" t="s">
        <v>39</v>
      </c>
    </row>
    <row r="134" spans="1:13 1025:1025" ht="21" customHeight="1" x14ac:dyDescent="0.15">
      <c r="A134" s="121" t="s">
        <v>189</v>
      </c>
      <c r="B134" s="122"/>
      <c r="C134" s="122"/>
      <c r="D134" s="122"/>
      <c r="E134" s="122"/>
      <c r="F134" s="122"/>
      <c r="G134" s="122"/>
      <c r="H134" s="122"/>
      <c r="I134" s="122"/>
      <c r="J134" s="122"/>
      <c r="M134" s="31"/>
      <c r="AMK134" s="9"/>
    </row>
    <row r="135" spans="1:13 1025:1025" ht="31.5" x14ac:dyDescent="0.15">
      <c r="A135" s="95" t="s">
        <v>3</v>
      </c>
      <c r="B135" s="106" t="s">
        <v>185</v>
      </c>
      <c r="C135" s="96" t="s">
        <v>197</v>
      </c>
      <c r="D135" s="96" t="s">
        <v>85</v>
      </c>
      <c r="E135" s="96" t="s">
        <v>86</v>
      </c>
      <c r="F135" s="96" t="s">
        <v>190</v>
      </c>
      <c r="G135" s="96" t="s">
        <v>191</v>
      </c>
      <c r="H135" s="96" t="s">
        <v>11</v>
      </c>
      <c r="I135" s="96" t="s">
        <v>12</v>
      </c>
      <c r="J135" s="95" t="s">
        <v>212</v>
      </c>
      <c r="M135" s="31"/>
      <c r="AMK135" s="9"/>
    </row>
    <row r="136" spans="1:13 1025:1025" ht="153.75" customHeight="1" x14ac:dyDescent="0.15">
      <c r="A136" s="82" t="s">
        <v>17</v>
      </c>
      <c r="B136" s="30" t="s">
        <v>198</v>
      </c>
      <c r="C136" s="69"/>
      <c r="D136" s="70"/>
      <c r="E136" s="71"/>
      <c r="F136" s="114"/>
      <c r="G136" s="115">
        <v>100</v>
      </c>
      <c r="H136" s="72">
        <f>E136*G136</f>
        <v>0</v>
      </c>
      <c r="I136" s="26">
        <f>H136*1.08</f>
        <v>0</v>
      </c>
      <c r="J136" s="116"/>
      <c r="M136" s="31"/>
      <c r="AMK136" s="9"/>
    </row>
    <row r="137" spans="1:13 1025:1025" ht="18" customHeight="1" x14ac:dyDescent="0.15">
      <c r="A137" s="134" t="s">
        <v>199</v>
      </c>
      <c r="B137" s="135"/>
      <c r="C137" s="135"/>
      <c r="D137" s="135"/>
      <c r="E137" s="135"/>
      <c r="F137" s="135"/>
      <c r="G137" s="136"/>
      <c r="H137" s="73"/>
      <c r="I137" s="74"/>
      <c r="J137" s="110" t="s">
        <v>39</v>
      </c>
      <c r="M137" s="31"/>
      <c r="AMK137" s="9"/>
    </row>
    <row r="139" spans="1:13 1025:1025" x14ac:dyDescent="0.15">
      <c r="B139" s="81">
        <f>K20+L31+K46+H65+K79+K88+H103+K116+K124+H132+H137</f>
        <v>0</v>
      </c>
    </row>
    <row r="140" spans="1:13 1025:1025" x14ac:dyDescent="0.15">
      <c r="B140" s="81">
        <f>L20+M31+L46+I65+L79+L88+I103+L116+L124+I132+I137</f>
        <v>0</v>
      </c>
    </row>
    <row r="141" spans="1:13 1025:1025" x14ac:dyDescent="0.15">
      <c r="B141" s="81">
        <f>B139/4.2693</f>
        <v>0</v>
      </c>
    </row>
    <row r="142" spans="1:13 1025:1025" x14ac:dyDescent="0.15">
      <c r="B142" s="81">
        <f>B140-B139</f>
        <v>0</v>
      </c>
    </row>
  </sheetData>
  <mergeCells count="186">
    <mergeCell ref="A1:N1"/>
    <mergeCell ref="A2:M2"/>
    <mergeCell ref="A3:M3"/>
    <mergeCell ref="A4:M4"/>
    <mergeCell ref="A6:A7"/>
    <mergeCell ref="B6:B7"/>
    <mergeCell ref="C6:E6"/>
    <mergeCell ref="F6:F7"/>
    <mergeCell ref="G6:G7"/>
    <mergeCell ref="H6:H7"/>
    <mergeCell ref="I6:I7"/>
    <mergeCell ref="J6:J7"/>
    <mergeCell ref="K6:K7"/>
    <mergeCell ref="L6:L7"/>
    <mergeCell ref="M6:M7"/>
    <mergeCell ref="A8:A10"/>
    <mergeCell ref="B8:B10"/>
    <mergeCell ref="C8:C10"/>
    <mergeCell ref="D8:D10"/>
    <mergeCell ref="E8:E10"/>
    <mergeCell ref="F8:F10"/>
    <mergeCell ref="A11:A13"/>
    <mergeCell ref="B11:B13"/>
    <mergeCell ref="C11:C13"/>
    <mergeCell ref="D11:D13"/>
    <mergeCell ref="E11:E13"/>
    <mergeCell ref="F11:F13"/>
    <mergeCell ref="J25:J26"/>
    <mergeCell ref="K25:K26"/>
    <mergeCell ref="A14:A16"/>
    <mergeCell ref="B14:B16"/>
    <mergeCell ref="C14:C16"/>
    <mergeCell ref="D14:D16"/>
    <mergeCell ref="E14:E16"/>
    <mergeCell ref="F14:F16"/>
    <mergeCell ref="A20:H20"/>
    <mergeCell ref="A21:M22"/>
    <mergeCell ref="K34:K35"/>
    <mergeCell ref="L34:L35"/>
    <mergeCell ref="M34:M35"/>
    <mergeCell ref="L25:L26"/>
    <mergeCell ref="M25:M26"/>
    <mergeCell ref="A27:A28"/>
    <mergeCell ref="B27:B28"/>
    <mergeCell ref="C27:C28"/>
    <mergeCell ref="D27:D28"/>
    <mergeCell ref="E27:E28"/>
    <mergeCell ref="F27:F28"/>
    <mergeCell ref="A29:A30"/>
    <mergeCell ref="B29:B30"/>
    <mergeCell ref="C29:C30"/>
    <mergeCell ref="D29:D30"/>
    <mergeCell ref="E29:E30"/>
    <mergeCell ref="F29:F30"/>
    <mergeCell ref="A25:A26"/>
    <mergeCell ref="B25:B26"/>
    <mergeCell ref="C25:E25"/>
    <mergeCell ref="F25:F26"/>
    <mergeCell ref="G25:G26"/>
    <mergeCell ref="H25:H26"/>
    <mergeCell ref="I25:I26"/>
    <mergeCell ref="A31:G31"/>
    <mergeCell ref="A34:A35"/>
    <mergeCell ref="B34:B35"/>
    <mergeCell ref="C34:E34"/>
    <mergeCell ref="F34:F35"/>
    <mergeCell ref="G34:G35"/>
    <mergeCell ref="H34:H35"/>
    <mergeCell ref="I34:I35"/>
    <mergeCell ref="J34:J35"/>
    <mergeCell ref="A36:A37"/>
    <mergeCell ref="B36:B37"/>
    <mergeCell ref="C36:C37"/>
    <mergeCell ref="D36:D37"/>
    <mergeCell ref="E36:E37"/>
    <mergeCell ref="F36:F37"/>
    <mergeCell ref="C38:G38"/>
    <mergeCell ref="A40:A42"/>
    <mergeCell ref="B40:B42"/>
    <mergeCell ref="C40:C42"/>
    <mergeCell ref="D40:D42"/>
    <mergeCell ref="E40:E42"/>
    <mergeCell ref="F40:F42"/>
    <mergeCell ref="G40:G42"/>
    <mergeCell ref="A46:H46"/>
    <mergeCell ref="A47:M49"/>
    <mergeCell ref="A50:P50"/>
    <mergeCell ref="A51:P51"/>
    <mergeCell ref="A52:P52"/>
    <mergeCell ref="A53:P53"/>
    <mergeCell ref="A54:P54"/>
    <mergeCell ref="A55:M55"/>
    <mergeCell ref="H40:H42"/>
    <mergeCell ref="I40:I42"/>
    <mergeCell ref="J40:J42"/>
    <mergeCell ref="K40:K42"/>
    <mergeCell ref="L40:L42"/>
    <mergeCell ref="M40:M42"/>
    <mergeCell ref="C43:G43"/>
    <mergeCell ref="C44:G44"/>
    <mergeCell ref="C45:G45"/>
    <mergeCell ref="M82:M83"/>
    <mergeCell ref="A65:G65"/>
    <mergeCell ref="A68:A69"/>
    <mergeCell ref="B68:B69"/>
    <mergeCell ref="C68:E68"/>
    <mergeCell ref="F68:F69"/>
    <mergeCell ref="G68:G69"/>
    <mergeCell ref="H68:H69"/>
    <mergeCell ref="I68:I69"/>
    <mergeCell ref="J68:J69"/>
    <mergeCell ref="K68:K69"/>
    <mergeCell ref="L68:L69"/>
    <mergeCell ref="M68:M69"/>
    <mergeCell ref="G106:G107"/>
    <mergeCell ref="H106:H107"/>
    <mergeCell ref="I106:I107"/>
    <mergeCell ref="J106:J107"/>
    <mergeCell ref="K106:K107"/>
    <mergeCell ref="L106:L107"/>
    <mergeCell ref="M106:M107"/>
    <mergeCell ref="A71:A72"/>
    <mergeCell ref="B71:B72"/>
    <mergeCell ref="C71:C72"/>
    <mergeCell ref="D71:D72"/>
    <mergeCell ref="E71:E72"/>
    <mergeCell ref="F71:F72"/>
    <mergeCell ref="A79:G79"/>
    <mergeCell ref="A82:A83"/>
    <mergeCell ref="B82:B83"/>
    <mergeCell ref="C82:E82"/>
    <mergeCell ref="F82:F83"/>
    <mergeCell ref="G82:G83"/>
    <mergeCell ref="H82:H83"/>
    <mergeCell ref="I82:I83"/>
    <mergeCell ref="J82:J83"/>
    <mergeCell ref="K82:K83"/>
    <mergeCell ref="L82:L83"/>
    <mergeCell ref="N6:N7"/>
    <mergeCell ref="A5:N5"/>
    <mergeCell ref="N25:N26"/>
    <mergeCell ref="A24:N24"/>
    <mergeCell ref="A33:N33"/>
    <mergeCell ref="N34:N35"/>
    <mergeCell ref="N40:N42"/>
    <mergeCell ref="A57:J57"/>
    <mergeCell ref="A137:G137"/>
    <mergeCell ref="A124:H124"/>
    <mergeCell ref="A132:G132"/>
    <mergeCell ref="A119:A120"/>
    <mergeCell ref="B119:B120"/>
    <mergeCell ref="C119:E119"/>
    <mergeCell ref="F119:F120"/>
    <mergeCell ref="G119:G120"/>
    <mergeCell ref="H119:H120"/>
    <mergeCell ref="I119:I120"/>
    <mergeCell ref="J119:J120"/>
    <mergeCell ref="K119:K120"/>
    <mergeCell ref="L119:L120"/>
    <mergeCell ref="M119:M120"/>
    <mergeCell ref="C108:F108"/>
    <mergeCell ref="C109:F109"/>
    <mergeCell ref="N119:N120"/>
    <mergeCell ref="A118:N118"/>
    <mergeCell ref="A126:J126"/>
    <mergeCell ref="A134:J134"/>
    <mergeCell ref="N68:N69"/>
    <mergeCell ref="A67:N67"/>
    <mergeCell ref="N82:N83"/>
    <mergeCell ref="A81:N81"/>
    <mergeCell ref="A90:J90"/>
    <mergeCell ref="N106:N107"/>
    <mergeCell ref="A105:N105"/>
    <mergeCell ref="C110:F110"/>
    <mergeCell ref="C111:F111"/>
    <mergeCell ref="C112:F112"/>
    <mergeCell ref="C113:F113"/>
    <mergeCell ref="C114:F114"/>
    <mergeCell ref="C115:F115"/>
    <mergeCell ref="A116:H116"/>
    <mergeCell ref="A88:H88"/>
    <mergeCell ref="A103:G103"/>
    <mergeCell ref="A106:A107"/>
    <mergeCell ref="B106:B107"/>
    <mergeCell ref="C106:E106"/>
    <mergeCell ref="F106:F107"/>
  </mergeCells>
  <pageMargins left="0.70833333333333304" right="0.70833333333333304" top="0.74791666666666701" bottom="0.74791666666666701" header="0.51180555555555496" footer="0.51180555555555496"/>
  <pageSetup paperSize="9" scale="55"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72</TotalTime>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156.2021.TP</vt:lpstr>
      <vt:lpstr>'156.2021.TP'!Obszar_wydruku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Arek Dębicki</dc:creator>
  <dc:description/>
  <cp:lastModifiedBy>48783</cp:lastModifiedBy>
  <cp:revision>16</cp:revision>
  <cp:lastPrinted>2021-05-14T11:58:03Z</cp:lastPrinted>
  <dcterms:created xsi:type="dcterms:W3CDTF">2006-09-16T00:00:00Z</dcterms:created>
  <dcterms:modified xsi:type="dcterms:W3CDTF">2021-05-14T11:58:06Z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ntentTypeId">
    <vt:lpwstr>0x010100CF2B696399EA3A48999425791AD3E2B3</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