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758" activeTab="0"/>
  </bookViews>
  <sheets>
    <sheet name="oszacowanie" sheetId="1" r:id="rId1"/>
    <sheet name="Arkusz3" sheetId="2" r:id="rId2"/>
  </sheets>
  <definedNames>
    <definedName name="_xlnm.Print_Area" localSheetId="0">'oszacowanie'!$A$1:$I$149</definedName>
  </definedNames>
  <calcPr fullCalcOnLoad="1"/>
</workbook>
</file>

<file path=xl/sharedStrings.xml><?xml version="1.0" encoding="utf-8"?>
<sst xmlns="http://schemas.openxmlformats.org/spreadsheetml/2006/main" count="423" uniqueCount="120">
  <si>
    <t xml:space="preserve">Sterylny zestaw do operacji na kończynie (stopa-dłoń), skład zestawu: 
1 szt serweta stołu Mayo, wzmocniona 78 x 145 cm (wzmocnienie serwety 65x85cm)
1 szt serweta ręka/noga 230 x 300 cm z elastycznym otworem o średnicy 3,5cm (3-warstwowa w części dedykowanej dla pacjenta), z warstwą chłonną 50x100cm i z organizatorami przewodów
1 szt serweta na stół do instrumentarium 150 x 190 cm (wzmocnienie serwety 75x190cm) 
Materiał obłożenia musi spełniać wymogi normy PN-EN 13795 1-3. Serwety obłożenia nie mogą zawierać włókien celulozy. Serweta na stolik MAYO, folia- PE piaskowana 60 μm niebieska, wzmocnienie chłonne - laminat 2 warstwowy, PE+PP (polietylen, polipropylen) foliowany, nieprzemakalny, w części chłonnej polipropylen. Gramatura w części foliowej 55g/m2 + gramatura w części chłonnej 85g/m2. Całkowita gramatura 140 g/m2. Materiał serwet głównych musi posiadać min. 3 warstwy PE+PP+PP - polietylen, polipropylen foliowany nieprzemakalny (grubość folii 33μ) o min. gramaturze 75 g/m2 w części podstawowej. Gramatura łaty chłonnej musi wynosić min. 80 g/m2. Odporność na rozerwanie na mokro w obszarze krytycznym 290 kPa. Odporność na rozerwanie na sucho w obszarze krytycznym 314 kPa. Odporność na penetrację płynów (chłonność) 167 cm H2O. Na opakowaniu minimum 4 repozycjonowalne etykiety samoprzylepne zawierające numer katalogowy, serię, datę ważności oraz informację o producencie służące do archiwizacji danych. W dobrze widocznej części opakowania umieszczona etykieta pokazująca obrazkowo elementy wchodzące w skład zestawu oraz ich rozmiary. Na zestawie powinno być wyraźne oznaczenie kierunku rozkładania (system strzałek), a także miejsce lokalizacji na polu operacyjnym (np. głowa, stopa). Zestaw w kolorze niebieskim.
Opakowanie typu TYVEC/Folia.
</t>
  </si>
  <si>
    <t xml:space="preserve">Sterylny zestaw obłożeń podstawowych o rozmiarach:
1 szt taśma operacyjna 9 x 50 cm
1 szt serweta stołu Mayo, wzmocniona 78 x 145 cm (wzmocnienie serwety 65x85cm),
2 szt ręczniki do rąk – 100% celuloza
2 szt przyklejane serwety 75 x 90 cm
2 szt przyklejana serweta średnia 180 x 180 cm
1 szt przyklejana serweta duża 150 x 240 cm
1 szt serweta na stół do instrumentarium 150 x 190 cm (wzmocnienie serwety 75x190cm)  
Serwety, które posiadają lepiące brzegi, mają zapewniać stabilność obłożenia i jego szczelność w obecności stosowanych płynów oraz płynów ustrojowych.
Serwety obłożenia nie mogą zawierać włókien celulozy. Serweta na stolik MAYO, folia- PE piaskowana 60 μm , wzmocnienie chłonne - laminat 2 warstwowy, PE+PP (polietylen, polipropylen) foliowany, nieprzemakalny, w części chłonnej polipropylen. Gramatura w części foliowej 55g/m2 + gramatura w części chłonnej 85g/m2. Całkowita gramatura 140 g/m2. Materiał serwet głównych musi posiadać min. 2 warstwy PE+PP - polietylen, polipropylen foliowany, nieprzemakalny (grubość folii 33μ) o min. gramaturze 60 g/m2 w części podstawowej. Odporność na rozerwanie na mokro/sucho w obszarze krytycznym 168 kPa./168 kPa. Odporność na penetrację płynów (chłonność) 165 cm H2O. Na opakowaniu minimum 4 repozycjonowalne etykiety samoprzylepne zawierające numer katalogowy, serię, datę ważności oraz informację o producencie służące do archiwizacji danych.W dobrze widocznej części opakowania umieszczona etykieta pokazująca obrazkowo elementy wchodzące w skład zestawu oraz ich rozmiary. Na zestawie powinno być wyraźne oznaczenie kierunku rozkładania (system strzałek), a także miejsce lokalizacji na polu operacyjnym (np. głowa, stopa).Zestaw w kolorze niebieskim.Opakowanie typu TYVEC/Folia.                                                                                                                                                   </t>
  </si>
  <si>
    <t>RAZEM:</t>
  </si>
  <si>
    <t>Pakiet nr 3 - Obłożenia z laminatu do kolana</t>
  </si>
  <si>
    <t>Ręczniczek do wycierania rąk, pakowane pojedynczo, wysokochłonny, sterylny</t>
  </si>
  <si>
    <t xml:space="preserve">Zestaw do operacji biodra:
Sterylny zestaw do operacji biodra. Skład:
a)osłona na stolik Mayo wzmocniona 79x145cm z warstwą chłonną 65x85cm - 1szt
b)ręczniki chłonne celulozowe 19x25cm - 4szt.
c)serweta na stolik 150x190cm z warstwą chłonna 75x190cm - 1szt
d)serwety z taśma lepna 75x75cm - 2szt.
e)duża osłona na kończynę 32x120cm z wewnętrzną warstwą chłonną z włókniny wiskozowo-poliestrowej o gramaturze min 30g/m2 -1szt
f)tasmy lepne dwuwarstwowe 9x49cm, elastyczne, nieprzepuszczalne - 2szt
g)serweta chirurgiczna do zabiegów w okolicy stawu biodrowego o wymiarach 230/300x330 cm, posiadająca samouszczelniający otwór o wymiarach 18x22 cm i dwie symetrycznie rozmieszczone torby dyslokacyjne z możliwością podłączenia drenu. Serweta wyposażona jest w dwie zintegrowane dwukomorowe kieszenie na ssak i koagulację i dwa zintegrowane organizatory przewodów typu RZEP, - 1 szt.
 h)wzmocniona serweta na stolik 150x190cm z warstwą chłonną 65x190cm - 1szt
Wymagania:
-wykonany z laminatu trójwarstwowego o gramaturze min 60g/m2, Wymagane jest aby jedną z warstw materiału stanowiła folia PE.
-wytrzymałość na rozerwanie na sucho/mokro: 360/330 kPa w strefie krytycznej
-wytrzymałość na penetrację płynów min 140 cm H2O w strefie krytycznej                                                                                     </t>
  </si>
  <si>
    <t xml:space="preserve">Czepek pielęgniarski niejałowy, z włókniny (okrągły na gumkę), min 14g/m2 </t>
  </si>
  <si>
    <t>Maska chirurgiczna typu anti splash - odporna na przesiąkanie czterowarstwowa. Wiązana na troki. Spełniająca wymagania normy EN 14683 typ II R</t>
  </si>
  <si>
    <t>Maska chirurgiczna typu anti splash - odporna na przesiąkanie czterowarstwowa z osłoną na oczy. Maska typu anti fogging, chroniąca osłonę na oczy przed zaparowaniem. Wiązana na troki. Spełniająca wymagania normy EN 14683 typ II R</t>
  </si>
  <si>
    <t>Maska chirurgiczna, trójwarstwowa, wykonana z delikatnej, nieuczulającej włókniny, nie powodująca podrażnień skóry, wolna od mikrowłosków, bezwonna, pakowana w kartoniki w formie podajnika + z gumką na uszy</t>
  </si>
  <si>
    <t>Fartuch z włókniny polipropylenowej o gramaturze min. 23g/m2, wizytacyjny niejałowy, rękaw zakończony lekko ściągającą gumką lub mankietem dzianinowym</t>
  </si>
  <si>
    <t>Fartuch niejałowy, nieprzemakalny do chirurgicznego mycia rąk, zakładany na szyje i wiązany z tyłu, wymagana dł. 125cm i 150 cm +/- 5cm</t>
  </si>
  <si>
    <t>Ubranie operacyjne, chirurgiczne bluza+spodnie - wykonane z włókniny SMS, gram 40g/m2, antystatycznej, niepylącej, oddychającej, nieprzezroczystej, przeznaczonej do stosowania przez personel medyczny w środowisku bloku operacyjnego;  kolor niebieski/ zielony; minimum 2 kieszenie w bluzie, rozmiary M, L, XL, XXL</t>
  </si>
  <si>
    <t>Serweta NIEPRZEZROCZYSTA wykonana z włókniny SMS o gramaturze min. 40g/m2, niejałowa, wymiary 160x100 cm</t>
  </si>
  <si>
    <t>Serweta NIEPRZEZROCZYSTA wykonana z włókniny SMS o gramaturze min. 40g/m2, niejałowa, wymiary 90x220 cm</t>
  </si>
  <si>
    <t>Ochraniacze na obuwie z włókniny, para</t>
  </si>
  <si>
    <t>Zestaw do zabiegów TUR wykonany z laminatu dwuwarstwowego o gramaturze 55g/m2, w strefach wzmocnionych min. 110 g/m2, o odporności na przenikanie cieczy min. 150 cm (H20), opakowanie zaopatrzone w 2 naklejki do archiwizacji. W skład zestawu wchodzi: 1 serweta na stół narzędziowy wzmocniona 140x190 cm (opakowanie zestawu), 1 serweta do zabiegów urologicznych z torbą na płyny ( z sitem ) 185x200 cm, z oknem 7x10 cm i na krocze śr 7 cm, wbudowaną osłoną na palec bezlateksową do badania per rectum, 4 ręczniki celulozowe 30x33 cm</t>
  </si>
  <si>
    <t>70</t>
  </si>
  <si>
    <t xml:space="preserve">Zestaw otolaryngologiczny, podstawowy, 1 x serweta na stolik o wym. 140x160cm, 1 x serweta o wym. 200x280cm, serweta z przylepnym otworem o śr. 10cm, umieszczonym w 1/3 długości, taśma przylepna o wym. 10x50cm, 2 x  ręcznik do rąk o wym. 30x30cm </t>
  </si>
  <si>
    <t xml:space="preserve">Koszula operacyjna SMS, włókninowa, nieprześwitująca, niepyląca, odporna na urazy mechaniczne, krótki rękaw, zapięcie na plecach - rzep lub troki, długość przynajmniej do kolan, gram. 35 g/ m2, rozmiar XXL, XL, L, M (szerokość koszuli XXL nie mniejsza niż 140 cm). Kolor granatowy </t>
  </si>
  <si>
    <t>Osłona kończyny dolnej wykonana z laminatu o gramaturze min. 60 g/m2 o rozm. 23 x 90  cm  z dwoma taśmami przylepnymi, sterylna</t>
  </si>
  <si>
    <t xml:space="preserve">Zestaw do operacji kolana wykonany z materiału  o minimalnej gramaturze 64 g/m2, wzmocnionego dodatkowo w obszarze krytycznym. Odporność na przenikanie cieczy – min. 150 cm H2O.Skład zestawu:
1 szt serweta do operacji kończyny min. 220 x 315 cm, z elastycznym samouszczelniającym otworem o średnicy min. 6 - 7 cm, otoczony wzmocnieniem  z  możliwością zamocowania przewodów                                                                                                                               1 szt. serweta stołu Mayo, wzmocniona 80 x 145 cm 
2 szt taśmy samoprzylepnej 9 x 50 cm
1 szt serweta  składana 140 x 190 cm
1 szt elastyczna osłona na nogę, antypoślizgowa, z  laminatu o gramaturze min. 60g/cm2 rozm. min. 23x90cm 
1 szt serweta na stół do instrumentarium 140 x 190 cm ze wzmocnieniem części centralnej
Materiał obłożenia musi spełniać wymogi normy PN-EN 13795 1-3 oraz cechować się I klasą palności.
Sterylnie pakowany zestaw z min.  2 samoprzylepnymi etykietami do dokumentacji medycznej.
</t>
  </si>
  <si>
    <t xml:space="preserve">Serweta z włókniny dwuwarstwowej  (polipropylenowej lub innej + folia PE), z centralnym otworem 8 na 6 cm z przylepcem, jałowa - 75 x 90 cm </t>
  </si>
  <si>
    <t>Ilość op./j.m.</t>
  </si>
  <si>
    <t>\</t>
  </si>
  <si>
    <t>\]</t>
  </si>
  <si>
    <t>9000</t>
  </si>
  <si>
    <t>7000</t>
  </si>
  <si>
    <t xml:space="preserve">Serweta okulistyczna 150 x 140 cm z torebką na płyny 500 ml, folią chirurgiczną 8 x 10 cm </t>
  </si>
  <si>
    <t xml:space="preserve">Zestaw uniwersalny wzmocniony z serwetą na stół Mayo
1 szt. taśma operacyjna 9 x 50 cm
1 szt. serweta stołu Mayo, wzmocniona 78 x 145 cm (wzmocnienie serwety 65x85cm),
4 szt. ręczniki do rąk – 100% celuloza
2 szt. przyklejane serwety 3-warstwowe na całej powierzchni z dodatkową łatą chłonną i organizatorami przewodów 75 x 90 cm, łata chłonna 15x50 cm
1 szt przyklejana serweta średnia (3-warstwowa w miejscu dedykowanym dla pacjenta 75x180cm) z dodatkową łatą chłonną i organizatorami przewodów 180 x 180 cm, 
1 szt. przyklejana serweta duża 150 x 240 cm (3-warstwowa w miejscu dedykowanym dla pacjenta 75x240cm)
1 szt serweta na stół do instrumentarium 150 x 190 cm (wzmocnienie serwety 75x190cm)   
Produkt sterylny, pakowany w sposób gwarantujący aseptyczny sposób aplikacji zawartości pakietu. Materiał obłożenia musi spełniać wymogi normy PN-EN 13795 1-3.
Serwety, które posiadają lepiące brzegi, mają zapewniać stabilność obłożenia i jego szczelność w obecności stosowanych płynów oraz płynów ustrojowych. Serwety obłożenia nie mogą zawierać włókien celulozy. Serweta na stolik MAYO, folia- PE piaskowana 60 μm niebieska, wzmocnienie chłonne - laminat 2 warstwowy, PE+PP (polietylen, polipropylen) foliowany, nieprzemakalny, w części chłonnej polipropylen. Gramatura w części foliowej 55g/m2 + gramatura w części chłonnej 85g/m2. Całkowita gramatura 140 g/m2. Materiał serwet głównych powinien posiadać. 3 warstwy PE+PP+PP - polietylen, polipropylen foliowany nieprzemakalny (grubość folii 33μ) o min. gramaturze 75 g/m2 w części podstawowej. Gramatura łaty chłonnej- min. 80 g/m2. Odporność na rozerwanie na mokro/sucho w obszarze krytycznym 290 kPa /314 kPa. Odporność na penetrację płynów (chłonność) 167 cm H2O.  Na opakowaniu minimum 4 repozycjonowalne etykiety samoprzylepne zawierające numer katalogowy, serię, datę ważności oraz informację o producencie służące do archiwizacji danych. W dobrze widocznej części opakowania umieszczona etykieta pokazująca obrazkowo elementy wchodzące w skład zestawu oraz ich rozmiary. Na zestawie - wyraźne oznaczenie kierunku rozkładania (system strzałek), a także miejsce lokalizacji na polu operacyjnym (np. głowa, stopa).  Opakowanie typu TYVEC/Folia.
</t>
  </si>
  <si>
    <t>L.p.</t>
  </si>
  <si>
    <t>Rodzaj</t>
  </si>
  <si>
    <t>Ilość sztuk/j.m.</t>
  </si>
  <si>
    <t>Cena jedn. netto</t>
  </si>
  <si>
    <t>Wartość netto</t>
  </si>
  <si>
    <t>Stawka VAT %</t>
  </si>
  <si>
    <t xml:space="preserve">Wartość brutto </t>
  </si>
  <si>
    <t>Producent</t>
  </si>
  <si>
    <t>Nazwa handlowa/nr katal.</t>
  </si>
  <si>
    <t xml:space="preserve"> </t>
  </si>
  <si>
    <t>600</t>
  </si>
  <si>
    <t>RAZEM :</t>
  </si>
  <si>
    <t>xxx</t>
  </si>
  <si>
    <t>Sterylny zestaw przeznaczony do zespoleń śródszpikowych DHS, Skład:
a) Serweta główna o wymiarach 240x290 cm, zintegrowana z nogawicami, wyposażona w 2 symetrycznie usytuowane otwory wypełnione folią chirurgiczną o wymiarach: 15x45 cm, znajdujące sie w części udowej. Dookoła otworów dodatkowa warstwa wysoko chłonna o wymiarze min 75x 200cm. Konstrukcja i złożenie serwety umożliwiające aseptyczną aplikację i całkowite zabezpieczenie w trakcie zabiegu z użyciem wyciągu; 
b) osłona na stolik Mayo 79cm x 145cm-1 szt, 
c) jednokomorowa kieszeń przylepna na materiał opatrunkowy 30x50cm- 1 szt, 
d) ściereczki chłonne celulozowe- 2 szt, 
e) dwuwarstwowa taśma lepna włóknikowa 9 x 49cm - 1szt, 
f) serweta owinięcie 150 x 200cm - przykrycie na stolik instrumentalny - 1 szt.</t>
  </si>
  <si>
    <t>Prześcieradło włókninowe, niejałowe, odporne na urazy mechaniczne, w opakowaniu zbiorczym 5-10 szt., pojedyncze na wózek do transportu pacjentów 80 x 210 cm. gram. 35 g / m2</t>
  </si>
  <si>
    <t xml:space="preserve">Komplety pościeli typu SMS o gramaturze min.35g /m2, niejałowa powłoka 200 x 160 cm powłoczka 70 x 80 cm prześcieradło 210 x 160 cm </t>
  </si>
  <si>
    <t>30</t>
  </si>
  <si>
    <r>
      <t xml:space="preserve">Maseczka niejałowa – spełniająca </t>
    </r>
    <r>
      <rPr>
        <u val="single"/>
        <sz val="8"/>
        <rFont val="Verdana"/>
        <family val="2"/>
      </rPr>
      <t>min. wymagania dla Typu I</t>
    </r>
    <r>
      <rPr>
        <sz val="8"/>
        <rFont val="Verdana"/>
        <family val="2"/>
      </rPr>
      <t xml:space="preserve"> zgodnie z PN-EN 14683 ; Na opakowaniu zbiorczym wymagane jest oznaczenie zgodne z wymaganiami PN-EN 14683 – Punkt 7 ( Oznakowanie ... )</t>
    </r>
  </si>
  <si>
    <r>
      <t>Sterylny zestaw przeznaczony do endoprotezoplastyki stawu kolanowego, Skład:
a) serweta ortopedyczna o wymiarach nie mniejszych niż 250 cm x 315 cm z elastyczym, samouszczelniającym otworem o średnicy 6 - 7 cm i wzmocnieniem chłonnym wokół otworu - 1 szt. 
b) serweta na stolik Mayo, nie mniejsza niż  79 cm x 145 cm - 1 szt. 
c) serweta na stolik instrumentariuszki nie mniejsza niż 140 cm x190 cm - 2 szt. 
d) serweta operacyjna 152 cm x 178 cm z wycięciem U, nieprzepuszczalna - 1 szt. 
e) serweta z przylepcem 75 cm  x  90 cm - 2 szt.
f) elastyczna osłona na kończynę 20 cm x 95 cm -1 szt. 
g) serweta owinięcie 150 cm x 200cm - przykrycie na stolik instrumentalny - 1 szt.
h) końcówka do odsysania Yankauer z filtrem - 1 szt.
i) dren ssący CH21, dł. 300 cm - 1 szt.
j) kompres gazowy z nitką RTG 17N 12W, 10 cm x 20 cm - 30 szt.
k)</t>
    </r>
    <r>
      <rPr>
        <sz val="8"/>
        <color indexed="53"/>
        <rFont val="Verdana"/>
        <family val="2"/>
      </rPr>
      <t xml:space="preserve"> </t>
    </r>
    <r>
      <rPr>
        <sz val="8"/>
        <rFont val="Verdana"/>
        <family val="2"/>
      </rPr>
      <t>tupfer kula z nitką RTG 30 mm  x 30 mm - 10 szt.
l) przylepiec z opatrunkiem 6 cm x 9 cm - 2 szt.
m) folia z jodoforem o powierzchni ogólnej 60 cm x 45 cm - 1 szt.
n) fartuch chirurgiczny z włókniny wzmocniony XL, zgodny z opisem z pakietu nr 18 - 2 szt.
o) fartuch chirurgiczny L, zgodny z opisem z pakietu nr 18 - 2 szt.
p) taśma przylepna dł.50 cm - 2 szt.
r) strzykawka 100 ml - 1 szt.
s) ostrze chirurgiczne nr 20, stal nierdzewna - 2 szt.
t) ostrze chirurgiczne nr 10, stal nierdzewna - 4 szt.
u) opaska elastyczna 15cm  x 4 - 5 m - 1 szt.
w) opaska elastyczna 10 cm x 4 m - 1 szt.
v) podkład gipsowy 15 cm x 3 m - 1 szt. 
Materiał obłożenia musi spełniać wymogi normy PN-EN 13795 1-3 oraz cechować się I klasą palności.
Sterynie pakowany zestaw z min. 2 samoprzylepnymi etykietkami do dokumentacji medycznej.</t>
    </r>
    <r>
      <rPr>
        <sz val="8"/>
        <color indexed="10"/>
        <rFont val="Verdana"/>
        <family val="2"/>
      </rPr>
      <t xml:space="preserve">
 </t>
    </r>
    <r>
      <rPr>
        <sz val="8"/>
        <rFont val="Verdana"/>
        <family val="2"/>
      </rPr>
      <t xml:space="preserve">      
                                              </t>
    </r>
  </si>
  <si>
    <r>
      <t xml:space="preserve">Fartuch chirurgiczny, NIEPRZEZROCZYSTY, barierowy, wykonany z włókniny typu SMMMS (bez zawartości lateksu i celulozy), przepuszczający powietrze na całej powierzchni, zapewniającej co najmniej minimalne parametry według Normy PN-EN 13795-1,2,3 </t>
    </r>
    <r>
      <rPr>
        <u val="single"/>
        <sz val="8"/>
        <rFont val="Verdana"/>
        <family val="2"/>
      </rPr>
      <t>dla wymagań standartowych</t>
    </r>
    <r>
      <rPr>
        <sz val="8"/>
        <rFont val="Verdana"/>
        <family val="2"/>
      </rPr>
      <t xml:space="preserve"> strefy krytycznej i mniej krytycznej zestawionych według Tablicy 1 Normy PN-EN 13795-3, sterylny, pakowany w opakowanie zew. folia-papier, wew. opakowanie z włókniny zapewniające zachowanie sterylności po wyjęciu z opakowania zew. lub w przypadku utraty szczelności lub rozdarciu zew. opakowania. Rękaw zakończony elastycznym mankietem, tylne części fartucha zachodzą na siebie, troki umieszczone w specjalnym kartoniku co umożliwia zachowanie jałowości. Szew wykonany metodą ultradźwiękową. Gramatura min. 35g/m, odporność na przenikanie cieczy 40 cm H2O. </t>
    </r>
    <r>
      <rPr>
        <b/>
        <sz val="8"/>
        <rFont val="Verdana"/>
        <family val="2"/>
      </rPr>
      <t xml:space="preserve">Rozmiary: M-XXL                      </t>
    </r>
  </si>
  <si>
    <r>
      <t xml:space="preserve">Fartuch chirurgiczny, </t>
    </r>
    <r>
      <rPr>
        <b/>
        <sz val="8"/>
        <rFont val="Verdana"/>
        <family val="2"/>
      </rPr>
      <t>NIEPRZEZROCZYSTY, (CZYTELNE OZNAKOWANIE O WZMOCNIENIU)</t>
    </r>
    <r>
      <rPr>
        <sz val="8"/>
        <rFont val="Verdana"/>
        <family val="2"/>
      </rPr>
      <t xml:space="preserve">, </t>
    </r>
    <r>
      <rPr>
        <b/>
        <sz val="8"/>
        <rFont val="Verdana"/>
        <family val="2"/>
      </rPr>
      <t>wzmocniony, barierowy, nieprzemakalny w części przedniej i w rękawach na przedramieniu</t>
    </r>
    <r>
      <rPr>
        <sz val="8"/>
        <rFont val="Verdana"/>
        <family val="2"/>
      </rPr>
      <t xml:space="preserve">, wykonany z włókniny polipropylenowejj SMMMS (bez zawartości lateksu i celulozy), oddychający na całej powierzchni, zapewniającej co najmniej minimalne parametry według Normy PN-EN 13795-1,2,3 dla wymagań wysokich strefy krytycznej i mniej krytycznej zestawionych według Tablicy 1 Normy PN-EN 13795-3, sterylny , pakowany w opakowanie zew. folia-papier , wew. opakowanie z włókniny zapewniające zachowanie sterylności po wyjęciu z opakowania zew. lub w przypadku utraty szczelności lub rozdarciu zew. opakowania.  Rękaw zakończony elastycznym mankietem, tylne części fartucha zachodzą na siebie, troki umieszczone w specjalnym kartoniku co umożliwia zachowanie jałowości, rękawy i przód z wstawkami z folii. Szew wykonany metodą ultradźwiękową. Gramatura min. 35g/m2 , dla strefy krytycznej min. 40glm2, odporność na przenikanie cieczy odpowiednio min. 40 cm H2O i min. 100 cm H2O.  </t>
    </r>
    <r>
      <rPr>
        <b/>
        <sz val="8"/>
        <rFont val="Verdana"/>
        <family val="2"/>
      </rPr>
      <t>Rozmiary</t>
    </r>
    <r>
      <rPr>
        <sz val="8"/>
        <rFont val="Verdana"/>
        <family val="2"/>
      </rPr>
      <t xml:space="preserve"> </t>
    </r>
    <r>
      <rPr>
        <b/>
        <sz val="8"/>
        <rFont val="Verdana"/>
        <family val="2"/>
      </rPr>
      <t>M-XXL / zaoferowano zgodnie z dopuszczeniem</t>
    </r>
  </si>
  <si>
    <t>Serweta z włókniny dwuwarstwowej (polipropylenowej lub innej + folia PE), z warstwą folii bez przylepca, o gramaturze od 50 do 60 g/m2, jałowa - 100 x 180 cm</t>
  </si>
  <si>
    <t>Serweta z włókniny dwuwarstwowej (polipropylenowej lub innej + folia PE), z warstwą folii z przylepcem, o gramaturze od 50 do 60 g/m2, jałowa - 100 x 150 cm</t>
  </si>
  <si>
    <t>Serweta z włókniny dwuwarstwowej (polipropylenowej lub innej + folia PE), z warstwą folii z przylepcem, o gramaturze od 50 do 60 g/m2, jałowa - 90 x 75 cm</t>
  </si>
  <si>
    <t>Serweta z włókniny dwuwarstwowej (polipropylenowej lub innej + folia PE), o gramaturze od 50 do 60 g/m2 z przylepcem, jałowa - 45 x 75 cm</t>
  </si>
  <si>
    <t>Serweta z włókniny dwuwarstwowej (polipropylenowej lub innej + folia PE), bez przylepca o gramaturze od 50 do 60 g/m2 , jałowa - 45 x 35-36 cm</t>
  </si>
  <si>
    <t>Serweta z włókniny dwuwarstwowej (polipropylenowej lub innej + folia PE), bez przylepca o gramaturze od 50 do 60 g/m2 , jałowa - 90 x 75 cm</t>
  </si>
  <si>
    <t>Serweta z włókniny dwuwarstwowej (polipropylenowej lub innej + folia PE), nieprzemakalnej o gramaturze od 50 do 60 g/m2 z przylepnym otworem przylepcem Ø 6 cm +/- 1cm), jałowa - 50 x 60 cm, bez zawartości celulozy</t>
  </si>
  <si>
    <t>Czepek chirurgiczny o kroju furażerki wykonany w części bocznej z włókniny pochłaniającej pot, z włókniny wiskozowej, 25g/m2, niejałowy, z tyłu ściągnięty gumką</t>
  </si>
  <si>
    <t>Czepek chirurgiczny o kroju furażerki wykonany w części bocznej z włókniny pochłaniającej pot, z włókniny wiskozowej, 25g/m2, niejałowy, z tyłu wiązany na troki, część przednia wydłużona z możliwością wywinięcia</t>
  </si>
  <si>
    <t>Czepek chirurgiczny z włókniny wiskozowej, z wstawką p/potną włókninową</t>
  </si>
  <si>
    <t>Folia operacyjna 30x28(z min. powierzchnią klejącą 30x20) cm wykonana z poliuretanu, grubość min 25  do 70 µm, bezrefleksyjna (nie powodująca odbijania się refleksów świetlnych podczas operacji) , antystatyczna i rozszerzalna umożliwiająca dopasowanie do kształtu ciała, odporna na rozciąganie. Paraprzepuszczalność min. 800 MVTR. Tolerancja rozmiaru +/- 10%. Opakowanie nie powodujące zabrudzenia przy otwarciu</t>
  </si>
  <si>
    <t>Folia operacyjna wykonana z poliuretanu, grubość min. 25 do 70 µm, bezrefleksyjna ( nie powodująca odbijania się refleksów świetlnych podczas operacji), antystatyczna i rozszerzalna umożliwiająca dopasowanie do kształtu ciała, odporna na rozciąganie, 45x27 (z min. powierzchnią klejąca 45x28 cm). Paroprzepuszczalność min. 800 MVTR. Tolerancja rozmiaru +/- 10%. Opakowanie nie powodujące zabrudzenia przy otwarciu</t>
  </si>
  <si>
    <t>Folia operacyjna wykonana z poliuretanu, grubość 25 do 65 µm, bezrefleksyjna ( nie powodująca odbijania się refleksów świetlnych podczas operacji), antystatyczna i rozszerzalna umożliwiająca dopasowanie do kształtu ciała , odporna na rozciąganie, (z min. powierzchnią klejąca 40x35 cm). Paroprzepuszczalność min. 800 MVTR. Tolerancja rozmiaru +/- 10%. Opakowanie nie powodujące zabrudzenia przy otwarciu</t>
  </si>
  <si>
    <t>Majtki do kolonoskopii, wykonana z włókniny min. 30 g/m2, w rozmiarze XL</t>
  </si>
  <si>
    <t xml:space="preserve">Jednorazowy, niepylny wysokochłonny, nie uczulający podkład higieniczny na stół operacyjny.  Zbudowany z mocnego, nieprzemakalnego  laminatu i chłonnego rdzenia na całej długości prześcieradła.  Wymiary  min. 100 cm  x  220 cm . Wchłanialność na całej powierzchni min. 3600 ml
</t>
  </si>
  <si>
    <t>Mata na podłogę o dużej wchłanialności płynów 1,5 l/m2 z możliwością przytwierdzenia do podłogi.  Wymiary min. 70 x 100 cm</t>
  </si>
  <si>
    <t>Serweta z laminatu dwuwarstwowego (włóknina polipropylenowa + warstwa poliolefiniczna),  bez przylepca, o gramaturze od 50 do 60 g/m2, jałowa - 145-150 x 180-185 cm</t>
  </si>
  <si>
    <t>Zestaw do zabiegu PCNL wykonany z laminatu dwuwarstwowego o gramaturze 55g/m2, w strefach wzmocnionych min. 110 g/m2, o odporności na przenikanie cieczy min. 150 cm (H20), opakowanie zaopatrzone w 2 naklejki do archiwizacji. W skład zestawu wchodzi: 1 serweta do nakrycia stołu instrumentariuszki 150 x 200 cm, 1 serweta z otworem samoprzylepnym bez folii operacyjnej (wielkość otworu 15x20cm) rozm. serwety 170x 300 cm i workiem do zbiórki płynów</t>
  </si>
  <si>
    <t>Sterylne osłony na mikroskop Zeiss'a z ramionami na podgląd, z osłoną wypukłą lub kątową na soczewkę, z podwójnymi okularami: materiał-polietylen, soczewka 65mm polietylen, bezlateksowe, sterylizowane EO, rozmiar pokrowca 115 x 260 cm</t>
  </si>
  <si>
    <t>Kołnierz ocieplający okrywający gardło, kark,ramiona i klatkę piersiową, wykonany z oddychającego materiału.Górna część zakończona dzianinowym golfem o średnicy</t>
  </si>
  <si>
    <t>1.</t>
  </si>
  <si>
    <t>Folia chirurgiczna  bakteriobójcza, wytrzymała mechanicznie, przepuszczalna dla pary wodnej, niepalna, hypoalergiczna, antystatyczna. Rozmiar warstwy przylepnej 34-35x35-40cm, +/- 2cm, op. a 10 szt</t>
  </si>
  <si>
    <t>Folia chirurgiczna  bakteriobójcza, wytrzymała mechanicznie, przepuszczalna dla pary wodnej, niepalna, hypoalergiczna, antystatyczna. Rozmiar warstwy przylepnej 56-60x45cm, +/- 2cm, op. a 10 szt</t>
  </si>
  <si>
    <t>2.</t>
  </si>
  <si>
    <r>
      <t xml:space="preserve">Załacznik nr 5 </t>
    </r>
    <r>
      <rPr>
        <sz val="8"/>
        <rFont val="Verdana"/>
        <family val="2"/>
      </rPr>
      <t>do SWZ</t>
    </r>
  </si>
  <si>
    <t>FORMULARZ ASORTYMENTOWO - CENOWY</t>
  </si>
  <si>
    <r>
      <t xml:space="preserve">Pakiet nr 1 - </t>
    </r>
    <r>
      <rPr>
        <sz val="8"/>
        <rFont val="Verdana"/>
        <family val="2"/>
      </rPr>
      <t>SERWETY DWUWARSTWOWE DLA CELÓW OGÓLNO - SZPITLANYCH</t>
    </r>
  </si>
  <si>
    <t>Postępowanie - 282/2021/TP</t>
  </si>
  <si>
    <t>3.</t>
  </si>
  <si>
    <t>4.</t>
  </si>
  <si>
    <t>5.</t>
  </si>
  <si>
    <t>6.</t>
  </si>
  <si>
    <t>7.</t>
  </si>
  <si>
    <t>8.</t>
  </si>
  <si>
    <r>
      <t xml:space="preserve">Pakiet nr 2 - </t>
    </r>
    <r>
      <rPr>
        <sz val="8"/>
        <rFont val="Verdana"/>
        <family val="2"/>
      </rPr>
      <t>OBŁOŻENIA Z LAMINATU DO PROCEDUR STANDARDOWYCH</t>
    </r>
  </si>
  <si>
    <r>
      <t xml:space="preserve">Pakiet nr 4 - </t>
    </r>
    <r>
      <rPr>
        <sz val="8"/>
        <rFont val="Verdana"/>
        <family val="2"/>
      </rPr>
      <t xml:space="preserve">AKCESORIA POMOCNICZE STERYLNE </t>
    </r>
  </si>
  <si>
    <t>Sterylna kieszeń samoprzylepna na narzędzia z folii PE, wyposażona w taśmę umożliwiającą umocowanie, dwukomorowa, o wymiarach 30 cm x 40 cm</t>
  </si>
  <si>
    <t>Zabezpieczenie stolika narzędziowego typu Mayo z dodatkową warstwą ochronną dla instrumentarium, wykonaną z włókniny polipropylenowej SMS bez zawartości lateksu i celulozy. 
Roz. 90 x145 cm ± 10cm pakowana w zew. opakowanie typu folia – papier, wew. opakowanie z włókniny zapewniające zachowanie sterylności po wyjęciu z opakowania zew. lub w przypadku utraty szczelności lub rozdarciu zew. opakowania</t>
  </si>
  <si>
    <t>Rękaw wykonany z laminatu min. dwuwarstwowego  z elastycznym mankietem , dł. 40 cm. ± 5cm., sterylny</t>
  </si>
  <si>
    <t>Przezroczysta osłona na przewody z folii o średnicy 15 cm ±2cm. I dł. 250 cm.±15cm, sterylna</t>
  </si>
  <si>
    <t xml:space="preserve">Osłona kończyn dolnych wykonana z PE o roz. 75x120 cm ±5cm, pakowana parami jako 1 szt., sterylna </t>
  </si>
  <si>
    <r>
      <t xml:space="preserve">Pakiet nr 5 - </t>
    </r>
    <r>
      <rPr>
        <sz val="8"/>
        <rFont val="Verdana"/>
        <family val="2"/>
      </rPr>
      <t>OBŁOZENIA DO ZESPOLEŃ ŚRÓDSZPIKOWYCH</t>
    </r>
    <r>
      <rPr>
        <b/>
        <sz val="8"/>
        <rFont val="Verdana"/>
        <family val="2"/>
      </rPr>
      <t xml:space="preserve"> </t>
    </r>
  </si>
  <si>
    <r>
      <t xml:space="preserve">Pakiet nr 6 - </t>
    </r>
    <r>
      <rPr>
        <sz val="8"/>
        <rFont val="Verdana"/>
        <family val="2"/>
      </rPr>
      <t xml:space="preserve">OBŁOŻENIA Z LAMINATU DO PROCEDUR SPECJALISTYCZNYCH ORTOPEDYCZNYCH </t>
    </r>
  </si>
  <si>
    <r>
      <t xml:space="preserve">Pakiet nr 7 – </t>
    </r>
    <r>
      <rPr>
        <sz val="8"/>
        <rFont val="Verdana"/>
        <family val="2"/>
      </rPr>
      <t>CZEPKI I MASKI</t>
    </r>
  </si>
  <si>
    <r>
      <t xml:space="preserve">Pakiet nr 8 - </t>
    </r>
    <r>
      <rPr>
        <sz val="8"/>
        <rFont val="Verdana"/>
        <family val="2"/>
      </rPr>
      <t xml:space="preserve">ZESTAW DO ENDOPROTEZOPLASTYKI STAWU KOLANOWEGO </t>
    </r>
  </si>
  <si>
    <r>
      <t>Pakiet nr 9 –</t>
    </r>
    <r>
      <rPr>
        <sz val="8"/>
        <rFont val="Verdana"/>
        <family val="2"/>
      </rPr>
      <t xml:space="preserve"> FARTUCHY OCHRONNE I UBRANIA OPERACYJNE </t>
    </r>
  </si>
  <si>
    <r>
      <t xml:space="preserve">Pakiet nr 10 – </t>
    </r>
    <r>
      <rPr>
        <sz val="8"/>
        <rFont val="Verdana"/>
        <family val="2"/>
      </rPr>
      <t xml:space="preserve">FOLIE CHIRURGICZNE DLA BLOKU OPERACYJNEGO </t>
    </r>
  </si>
  <si>
    <r>
      <t xml:space="preserve">Pakiet nr 11 – </t>
    </r>
    <r>
      <rPr>
        <sz val="8"/>
        <rFont val="Verdana"/>
        <family val="2"/>
      </rPr>
      <t>FOLIE CHIRURGICZNE BAKTERIBÓJCZE</t>
    </r>
  </si>
  <si>
    <r>
      <t xml:space="preserve">Pakiet nr 12 - </t>
    </r>
    <r>
      <rPr>
        <sz val="8"/>
        <rFont val="Verdana"/>
        <family val="2"/>
      </rPr>
      <t>ASORTYMENT CHIRURGICZNY</t>
    </r>
  </si>
  <si>
    <r>
      <t>Pakiet nr 13 -</t>
    </r>
    <r>
      <rPr>
        <sz val="8"/>
        <rFont val="Verdana"/>
        <family val="2"/>
      </rPr>
      <t xml:space="preserve"> PRZEŚCIERADŁA NA STÓŁ OPERACYJNY</t>
    </r>
  </si>
  <si>
    <r>
      <t xml:space="preserve">Pakiet nr 14 - </t>
    </r>
    <r>
      <rPr>
        <sz val="8"/>
        <rFont val="Verdana"/>
        <family val="2"/>
      </rPr>
      <t>MATY</t>
    </r>
  </si>
  <si>
    <r>
      <t xml:space="preserve">Pakiet nr 15 - </t>
    </r>
    <r>
      <rPr>
        <sz val="8"/>
        <rFont val="Verdana"/>
        <family val="2"/>
      </rPr>
      <t>ZESTAWY LARYNGOLOGICZNE</t>
    </r>
  </si>
  <si>
    <r>
      <t xml:space="preserve">Pakiet nr 16 - </t>
    </r>
    <r>
      <rPr>
        <sz val="8"/>
        <rFont val="Verdana"/>
        <family val="2"/>
      </rPr>
      <t>ZESTAWY UROLOGICZNE</t>
    </r>
  </si>
  <si>
    <r>
      <t xml:space="preserve">Pakiet nr 17 - </t>
    </r>
    <r>
      <rPr>
        <sz val="8"/>
        <rFont val="Verdana"/>
        <family val="2"/>
      </rPr>
      <t>FARTUCHY CHIRURGICZNE</t>
    </r>
  </si>
  <si>
    <r>
      <t xml:space="preserve">Pakiet nr 18 - </t>
    </r>
    <r>
      <rPr>
        <sz val="8"/>
        <rFont val="Verdana"/>
        <family val="2"/>
      </rPr>
      <t>AKCESORIA POMOCNICZE STERYLNE</t>
    </r>
  </si>
  <si>
    <r>
      <t xml:space="preserve">Pakiet nr 19 - </t>
    </r>
    <r>
      <rPr>
        <sz val="8"/>
        <rFont val="Verdana"/>
        <family val="2"/>
      </rPr>
      <t>AKCESORIA POMOCNICZE</t>
    </r>
  </si>
  <si>
    <r>
      <t xml:space="preserve">Pakiet nr 20 - </t>
    </r>
    <r>
      <rPr>
        <sz val="8"/>
        <rFont val="Verdana"/>
        <family val="2"/>
      </rPr>
      <t>SERWETA OKULISTYCZNA</t>
    </r>
  </si>
  <si>
    <t>1800</t>
  </si>
  <si>
    <t>3600</t>
  </si>
  <si>
    <t>650</t>
  </si>
  <si>
    <t>3800</t>
  </si>
  <si>
    <t>300</t>
  </si>
  <si>
    <t>18000</t>
  </si>
  <si>
    <t>2000</t>
  </si>
  <si>
    <t>900</t>
  </si>
  <si>
    <t>120</t>
  </si>
  <si>
    <t>1500</t>
  </si>
  <si>
    <t>8000</t>
  </si>
  <si>
    <t>1200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</si>
</sst>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2"/>
      <name val="Verdana"/>
      <family val="2"/>
    </font>
    <font>
      <u val="single"/>
      <sz val="8"/>
      <name val="Verdana"/>
      <family val="2"/>
    </font>
    <font>
      <sz val="8"/>
      <color indexed="53"/>
      <name val="Verdana"/>
      <family val="2"/>
    </font>
    <font>
      <sz val="8"/>
      <color indexed="10"/>
      <name val="Verdana"/>
      <family val="2"/>
    </font>
    <font>
      <b/>
      <sz val="8"/>
      <color indexed="10"/>
      <name val="Verdan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0" fillId="0" borderId="0" xfId="0" applyFont="1" applyFill="1" applyAlignment="1">
      <alignment horizontal="center" vertical="top" wrapText="1"/>
    </xf>
    <xf numFmtId="2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0" fontId="20" fillId="4" borderId="10" xfId="0" applyFont="1" applyFill="1" applyBorder="1" applyAlignment="1">
      <alignment horizontal="center" vertical="top" wrapText="1"/>
    </xf>
    <xf numFmtId="4" fontId="20" fillId="4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2" fontId="19" fillId="0" borderId="10" xfId="0" applyNumberFormat="1" applyFont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top" wrapText="1"/>
    </xf>
    <xf numFmtId="2" fontId="20" fillId="0" borderId="10" xfId="0" applyNumberFormat="1" applyFont="1" applyFill="1" applyBorder="1" applyAlignment="1">
      <alignment vertical="top" wrapText="1"/>
    </xf>
    <xf numFmtId="2" fontId="20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2" fontId="20" fillId="4" borderId="10" xfId="0" applyNumberFormat="1" applyFont="1" applyFill="1" applyBorder="1" applyAlignment="1">
      <alignment vertical="top" wrapText="1"/>
    </xf>
    <xf numFmtId="0" fontId="20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2" fontId="19" fillId="0" borderId="0" xfId="0" applyNumberFormat="1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21" fillId="4" borderId="10" xfId="0" applyFont="1" applyFill="1" applyBorder="1" applyAlignment="1">
      <alignment horizontal="left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19" fillId="4" borderId="10" xfId="0" applyFont="1" applyFill="1" applyBorder="1" applyAlignment="1">
      <alignment horizontal="center" vertical="top" wrapText="1"/>
    </xf>
    <xf numFmtId="2" fontId="19" fillId="4" borderId="10" xfId="0" applyNumberFormat="1" applyFont="1" applyFill="1" applyBorder="1" applyAlignment="1">
      <alignment horizontal="center" vertical="top" wrapText="1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top" wrapText="1"/>
    </xf>
    <xf numFmtId="2" fontId="19" fillId="4" borderId="0" xfId="0" applyNumberFormat="1" applyFont="1" applyFill="1" applyBorder="1" applyAlignment="1">
      <alignment horizontal="center" vertical="top" wrapText="1"/>
    </xf>
    <xf numFmtId="0" fontId="19" fillId="4" borderId="12" xfId="0" applyFont="1" applyFill="1" applyBorder="1" applyAlignment="1">
      <alignment horizontal="center" vertical="top" wrapText="1"/>
    </xf>
    <xf numFmtId="0" fontId="25" fillId="4" borderId="0" xfId="0" applyFont="1" applyFill="1" applyBorder="1" applyAlignment="1">
      <alignment horizontal="center" vertical="top" wrapText="1"/>
    </xf>
    <xf numFmtId="49" fontId="19" fillId="4" borderId="0" xfId="0" applyNumberFormat="1" applyFont="1" applyFill="1" applyBorder="1" applyAlignment="1">
      <alignment horizontal="center" vertical="top" wrapText="1"/>
    </xf>
    <xf numFmtId="0" fontId="20" fillId="0" borderId="0" xfId="0" applyFont="1" applyBorder="1" applyAlignment="1">
      <alignment/>
    </xf>
    <xf numFmtId="0" fontId="19" fillId="0" borderId="0" xfId="0" applyFont="1" applyAlignment="1">
      <alignment vertical="top" wrapText="1"/>
    </xf>
    <xf numFmtId="2" fontId="19" fillId="0" borderId="0" xfId="0" applyNumberFormat="1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49" fontId="19" fillId="4" borderId="10" xfId="0" applyNumberFormat="1" applyFont="1" applyFill="1" applyBorder="1" applyAlignment="1">
      <alignment horizontal="center" vertical="center" wrapText="1"/>
    </xf>
    <xf numFmtId="2" fontId="19" fillId="4" borderId="10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18" borderId="10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4" fontId="20" fillId="4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vertical="center" wrapText="1"/>
    </xf>
    <xf numFmtId="49" fontId="20" fillId="4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2" fontId="20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0" fillId="4" borderId="10" xfId="0" applyFont="1" applyFill="1" applyBorder="1" applyAlignment="1">
      <alignment vertical="center" wrapText="1"/>
    </xf>
    <xf numFmtId="0" fontId="20" fillId="4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vertical="center" wrapText="1"/>
    </xf>
    <xf numFmtId="2" fontId="20" fillId="4" borderId="10" xfId="0" applyNumberFormat="1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left" vertical="center" wrapText="1"/>
    </xf>
    <xf numFmtId="0" fontId="20" fillId="4" borderId="10" xfId="0" applyNumberFormat="1" applyFont="1" applyFill="1" applyBorder="1" applyAlignment="1">
      <alignment horizontal="center" vertical="center" wrapText="1"/>
    </xf>
    <xf numFmtId="3" fontId="20" fillId="4" borderId="10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vertical="center" wrapText="1"/>
    </xf>
    <xf numFmtId="49" fontId="20" fillId="4" borderId="12" xfId="0" applyNumberFormat="1" applyFont="1" applyFill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center" vertical="center" wrapText="1"/>
    </xf>
    <xf numFmtId="2" fontId="20" fillId="0" borderId="12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0" fontId="20" fillId="4" borderId="17" xfId="0" applyFont="1" applyFill="1" applyBorder="1" applyAlignment="1">
      <alignment vertical="center" wrapText="1"/>
    </xf>
    <xf numFmtId="0" fontId="20" fillId="4" borderId="11" xfId="0" applyFont="1" applyFill="1" applyBorder="1" applyAlignment="1">
      <alignment vertical="center" wrapText="1"/>
    </xf>
    <xf numFmtId="2" fontId="20" fillId="4" borderId="10" xfId="0" applyNumberFormat="1" applyFont="1" applyFill="1" applyBorder="1" applyAlignment="1">
      <alignment vertical="center" wrapText="1"/>
    </xf>
    <xf numFmtId="0" fontId="20" fillId="4" borderId="10" xfId="0" applyFont="1" applyFill="1" applyBorder="1" applyAlignment="1">
      <alignment vertical="center"/>
    </xf>
    <xf numFmtId="0" fontId="20" fillId="4" borderId="10" xfId="0" applyFont="1" applyFill="1" applyBorder="1" applyAlignment="1">
      <alignment wrapText="1"/>
    </xf>
    <xf numFmtId="0" fontId="20" fillId="4" borderId="16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 wrapText="1"/>
    </xf>
    <xf numFmtId="2" fontId="19" fillId="4" borderId="0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2" fontId="20" fillId="0" borderId="12" xfId="0" applyNumberFormat="1" applyFont="1" applyFill="1" applyBorder="1" applyAlignment="1">
      <alignment horizontal="right" vertical="center" wrapText="1"/>
    </xf>
    <xf numFmtId="0" fontId="20" fillId="0" borderId="12" xfId="0" applyFont="1" applyFill="1" applyBorder="1" applyAlignment="1">
      <alignment vertical="center" wrapText="1"/>
    </xf>
    <xf numFmtId="0" fontId="20" fillId="18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19" fillId="1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left" vertical="top" wrapText="1"/>
    </xf>
    <xf numFmtId="0" fontId="19" fillId="4" borderId="21" xfId="0" applyFont="1" applyFill="1" applyBorder="1" applyAlignment="1">
      <alignment vertical="top" wrapText="1"/>
    </xf>
    <xf numFmtId="0" fontId="19" fillId="4" borderId="0" xfId="0" applyFont="1" applyFill="1" applyBorder="1" applyAlignment="1">
      <alignment vertical="top" wrapText="1"/>
    </xf>
    <xf numFmtId="0" fontId="19" fillId="0" borderId="0" xfId="0" applyFont="1" applyBorder="1" applyAlignment="1">
      <alignment/>
    </xf>
    <xf numFmtId="0" fontId="19" fillId="4" borderId="10" xfId="0" applyFont="1" applyFill="1" applyBorder="1" applyAlignment="1">
      <alignment horizontal="center" vertical="top" wrapText="1"/>
    </xf>
    <xf numFmtId="0" fontId="19" fillId="4" borderId="0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/>
    </xf>
    <xf numFmtId="2" fontId="19" fillId="0" borderId="0" xfId="0" applyNumberFormat="1" applyFont="1" applyBorder="1" applyAlignment="1">
      <alignment horizontal="right" vertical="top" wrapText="1"/>
    </xf>
    <xf numFmtId="0" fontId="19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1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9"/>
  <sheetViews>
    <sheetView tabSelected="1" zoomScaleSheetLayoutView="71" zoomScalePageLayoutView="0" workbookViewId="0" topLeftCell="A37">
      <selection activeCell="F37" sqref="F37"/>
    </sheetView>
  </sheetViews>
  <sheetFormatPr defaultColWidth="9.140625" defaultRowHeight="12.75"/>
  <cols>
    <col min="1" max="1" width="5.00390625" style="20" customWidth="1"/>
    <col min="2" max="2" width="64.57421875" style="20" customWidth="1"/>
    <col min="3" max="3" width="12.00390625" style="20" customWidth="1"/>
    <col min="4" max="4" width="11.421875" style="20" customWidth="1"/>
    <col min="5" max="5" width="10.7109375" style="20" bestFit="1" customWidth="1"/>
    <col min="6" max="6" width="10.28125" style="20" customWidth="1"/>
    <col min="7" max="7" width="11.28125" style="20" bestFit="1" customWidth="1"/>
    <col min="8" max="8" width="17.421875" style="20" customWidth="1"/>
    <col min="9" max="9" width="18.00390625" style="20" customWidth="1"/>
    <col min="10" max="16384" width="9.140625" style="20" customWidth="1"/>
  </cols>
  <sheetData>
    <row r="2" spans="1:9" ht="12.75" customHeight="1">
      <c r="A2" s="39"/>
      <c r="B2" s="39"/>
      <c r="C2" s="39"/>
      <c r="D2" s="39"/>
      <c r="E2" s="40"/>
      <c r="F2" s="41"/>
      <c r="G2" s="113" t="s">
        <v>75</v>
      </c>
      <c r="H2" s="113"/>
      <c r="I2" s="113"/>
    </row>
    <row r="3" spans="1:9" ht="12.75" customHeight="1">
      <c r="A3" s="114" t="s">
        <v>76</v>
      </c>
      <c r="B3" s="114"/>
      <c r="C3" s="114"/>
      <c r="D3" s="114"/>
      <c r="E3" s="114"/>
      <c r="F3" s="114"/>
      <c r="G3" s="114"/>
      <c r="H3" s="114"/>
      <c r="I3" s="114"/>
    </row>
    <row r="4" spans="1:9" ht="10.5">
      <c r="A4" s="115" t="s">
        <v>78</v>
      </c>
      <c r="B4" s="116"/>
      <c r="C4" s="116"/>
      <c r="D4" s="116"/>
      <c r="E4" s="116"/>
      <c r="F4" s="116"/>
      <c r="G4" s="116"/>
      <c r="H4" s="116"/>
      <c r="I4" s="116"/>
    </row>
    <row r="6" spans="1:9" ht="12.75" customHeight="1">
      <c r="A6" s="117" t="s">
        <v>77</v>
      </c>
      <c r="B6" s="117"/>
      <c r="C6" s="117"/>
      <c r="D6" s="117"/>
      <c r="E6" s="117"/>
      <c r="F6" s="1"/>
      <c r="G6" s="2"/>
      <c r="H6" s="3"/>
      <c r="I6" s="3"/>
    </row>
    <row r="7" spans="1:9" ht="31.5">
      <c r="A7" s="49" t="s">
        <v>30</v>
      </c>
      <c r="B7" s="49" t="s">
        <v>31</v>
      </c>
      <c r="C7" s="49" t="s">
        <v>32</v>
      </c>
      <c r="D7" s="49" t="s">
        <v>33</v>
      </c>
      <c r="E7" s="50" t="s">
        <v>34</v>
      </c>
      <c r="F7" s="49" t="s">
        <v>35</v>
      </c>
      <c r="G7" s="50" t="s">
        <v>36</v>
      </c>
      <c r="H7" s="49" t="s">
        <v>37</v>
      </c>
      <c r="I7" s="49" t="s">
        <v>38</v>
      </c>
    </row>
    <row r="8" spans="1:9" ht="42.75" customHeight="1">
      <c r="A8" s="28" t="s">
        <v>71</v>
      </c>
      <c r="B8" s="29" t="s">
        <v>57</v>
      </c>
      <c r="C8" s="64">
        <v>800</v>
      </c>
      <c r="D8" s="65"/>
      <c r="E8" s="66">
        <f aca="true" t="shared" si="0" ref="E8:E15">C8*D8</f>
        <v>0</v>
      </c>
      <c r="F8" s="28">
        <v>8</v>
      </c>
      <c r="G8" s="66">
        <f aca="true" t="shared" si="1" ref="G8:G15">E8*1.08</f>
        <v>0</v>
      </c>
      <c r="H8" s="67" t="s">
        <v>39</v>
      </c>
      <c r="I8" s="67" t="s">
        <v>39</v>
      </c>
    </row>
    <row r="9" spans="1:9" ht="33.75" customHeight="1">
      <c r="A9" s="28" t="s">
        <v>74</v>
      </c>
      <c r="B9" s="29" t="s">
        <v>56</v>
      </c>
      <c r="C9" s="68" t="s">
        <v>108</v>
      </c>
      <c r="D9" s="65"/>
      <c r="E9" s="66">
        <f t="shared" si="0"/>
        <v>0</v>
      </c>
      <c r="F9" s="28">
        <v>8</v>
      </c>
      <c r="G9" s="66">
        <f t="shared" si="1"/>
        <v>0</v>
      </c>
      <c r="H9" s="67" t="s">
        <v>39</v>
      </c>
      <c r="I9" s="67" t="s">
        <v>39</v>
      </c>
    </row>
    <row r="10" spans="1:9" ht="28.5" customHeight="1">
      <c r="A10" s="28" t="s">
        <v>79</v>
      </c>
      <c r="B10" s="29" t="s">
        <v>55</v>
      </c>
      <c r="C10" s="68" t="s">
        <v>109</v>
      </c>
      <c r="D10" s="65"/>
      <c r="E10" s="66">
        <f t="shared" si="0"/>
        <v>0</v>
      </c>
      <c r="F10" s="28">
        <v>8</v>
      </c>
      <c r="G10" s="66">
        <f t="shared" si="1"/>
        <v>0</v>
      </c>
      <c r="H10" s="67" t="s">
        <v>39</v>
      </c>
      <c r="I10" s="67" t="s">
        <v>39</v>
      </c>
    </row>
    <row r="11" spans="1:9" ht="31.5" customHeight="1">
      <c r="A11" s="28" t="s">
        <v>80</v>
      </c>
      <c r="B11" s="29" t="s">
        <v>54</v>
      </c>
      <c r="C11" s="68" t="s">
        <v>110</v>
      </c>
      <c r="D11" s="65"/>
      <c r="E11" s="66">
        <f t="shared" si="0"/>
        <v>0</v>
      </c>
      <c r="F11" s="28">
        <v>8</v>
      </c>
      <c r="G11" s="66">
        <f t="shared" si="1"/>
        <v>0</v>
      </c>
      <c r="H11" s="67" t="s">
        <v>39</v>
      </c>
      <c r="I11" s="67" t="s">
        <v>39</v>
      </c>
    </row>
    <row r="12" spans="1:9" ht="39" customHeight="1">
      <c r="A12" s="28" t="s">
        <v>81</v>
      </c>
      <c r="B12" s="29" t="s">
        <v>53</v>
      </c>
      <c r="C12" s="68" t="s">
        <v>111</v>
      </c>
      <c r="D12" s="65"/>
      <c r="E12" s="66">
        <f t="shared" si="0"/>
        <v>0</v>
      </c>
      <c r="F12" s="28">
        <v>8</v>
      </c>
      <c r="G12" s="66">
        <f t="shared" si="1"/>
        <v>0</v>
      </c>
      <c r="H12" s="67" t="s">
        <v>39</v>
      </c>
      <c r="I12" s="67" t="s">
        <v>39</v>
      </c>
    </row>
    <row r="13" spans="1:9" ht="39" customHeight="1">
      <c r="A13" s="28" t="s">
        <v>82</v>
      </c>
      <c r="B13" s="29" t="s">
        <v>52</v>
      </c>
      <c r="C13" s="68" t="s">
        <v>112</v>
      </c>
      <c r="D13" s="65"/>
      <c r="E13" s="66">
        <f t="shared" si="0"/>
        <v>0</v>
      </c>
      <c r="F13" s="28">
        <v>8</v>
      </c>
      <c r="G13" s="66">
        <f t="shared" si="1"/>
        <v>0</v>
      </c>
      <c r="H13" s="67"/>
      <c r="I13" s="67"/>
    </row>
    <row r="14" spans="1:12" ht="36.75" customHeight="1">
      <c r="A14" s="28" t="s">
        <v>83</v>
      </c>
      <c r="B14" s="29" t="s">
        <v>51</v>
      </c>
      <c r="C14" s="64">
        <v>250</v>
      </c>
      <c r="D14" s="65"/>
      <c r="E14" s="66">
        <f t="shared" si="0"/>
        <v>0</v>
      </c>
      <c r="F14" s="28">
        <v>8</v>
      </c>
      <c r="G14" s="66">
        <f t="shared" si="1"/>
        <v>0</v>
      </c>
      <c r="H14" s="69"/>
      <c r="I14" s="69"/>
      <c r="L14" s="42"/>
    </row>
    <row r="15" spans="1:9" ht="27" customHeight="1">
      <c r="A15" s="28" t="s">
        <v>84</v>
      </c>
      <c r="B15" s="29" t="s">
        <v>22</v>
      </c>
      <c r="C15" s="68" t="s">
        <v>40</v>
      </c>
      <c r="D15" s="65"/>
      <c r="E15" s="66">
        <f t="shared" si="0"/>
        <v>0</v>
      </c>
      <c r="F15" s="28">
        <v>8</v>
      </c>
      <c r="G15" s="66">
        <f t="shared" si="1"/>
        <v>0</v>
      </c>
      <c r="H15" s="69"/>
      <c r="I15" s="69"/>
    </row>
    <row r="16" spans="1:9" ht="12.75" customHeight="1">
      <c r="A16" s="118" t="s">
        <v>41</v>
      </c>
      <c r="B16" s="118"/>
      <c r="C16" s="118"/>
      <c r="D16" s="118"/>
      <c r="E16" s="50">
        <f>SUM(E8:E15)</f>
        <v>0</v>
      </c>
      <c r="F16" s="49" t="s">
        <v>42</v>
      </c>
      <c r="G16" s="50">
        <f>SUM(G8:G15)</f>
        <v>0</v>
      </c>
      <c r="H16" s="49" t="s">
        <v>42</v>
      </c>
      <c r="I16" s="49" t="s">
        <v>42</v>
      </c>
    </row>
    <row r="17" spans="1:9" ht="12.75" customHeight="1">
      <c r="A17" s="45"/>
      <c r="B17" s="45"/>
      <c r="C17" s="45"/>
      <c r="D17" s="45"/>
      <c r="E17" s="46"/>
      <c r="F17" s="45"/>
      <c r="G17" s="46"/>
      <c r="H17" s="45"/>
      <c r="I17" s="45"/>
    </row>
    <row r="19" spans="1:9" ht="12.75" customHeight="1">
      <c r="A19" s="111" t="s">
        <v>85</v>
      </c>
      <c r="B19" s="111"/>
      <c r="C19" s="111"/>
      <c r="D19" s="111"/>
      <c r="E19" s="111"/>
      <c r="F19" s="111"/>
      <c r="G19" s="111"/>
      <c r="H19" s="8"/>
      <c r="I19" s="8"/>
    </row>
    <row r="20" spans="1:9" ht="31.5">
      <c r="A20" s="47" t="s">
        <v>30</v>
      </c>
      <c r="B20" s="47" t="s">
        <v>31</v>
      </c>
      <c r="C20" s="47" t="s">
        <v>32</v>
      </c>
      <c r="D20" s="47" t="s">
        <v>33</v>
      </c>
      <c r="E20" s="48" t="s">
        <v>34</v>
      </c>
      <c r="F20" s="47" t="s">
        <v>35</v>
      </c>
      <c r="G20" s="48" t="s">
        <v>36</v>
      </c>
      <c r="H20" s="47" t="s">
        <v>37</v>
      </c>
      <c r="I20" s="47" t="s">
        <v>38</v>
      </c>
    </row>
    <row r="21" spans="1:9" s="43" customFormat="1" ht="392.25" customHeight="1">
      <c r="A21" s="4" t="s">
        <v>71</v>
      </c>
      <c r="B21" s="5" t="s">
        <v>29</v>
      </c>
      <c r="C21" s="4">
        <v>70</v>
      </c>
      <c r="D21" s="11"/>
      <c r="E21" s="12">
        <f>C21*D21</f>
        <v>0</v>
      </c>
      <c r="F21" s="4">
        <v>8</v>
      </c>
      <c r="G21" s="12">
        <f>E21*1.08</f>
        <v>0</v>
      </c>
      <c r="H21" s="5"/>
      <c r="I21" s="5"/>
    </row>
    <row r="22" spans="1:9" ht="310.5" customHeight="1">
      <c r="A22" s="4" t="s">
        <v>74</v>
      </c>
      <c r="B22" s="5" t="s">
        <v>0</v>
      </c>
      <c r="C22" s="6">
        <v>900</v>
      </c>
      <c r="D22" s="11"/>
      <c r="E22" s="13">
        <f>C22*D22</f>
        <v>0</v>
      </c>
      <c r="F22" s="14">
        <v>8</v>
      </c>
      <c r="G22" s="13">
        <f>E22*1.08</f>
        <v>0</v>
      </c>
      <c r="H22" s="15"/>
      <c r="I22" s="15"/>
    </row>
    <row r="23" spans="1:9" ht="307.5" customHeight="1">
      <c r="A23" s="4" t="s">
        <v>79</v>
      </c>
      <c r="B23" s="15" t="s">
        <v>1</v>
      </c>
      <c r="C23" s="6">
        <v>2400</v>
      </c>
      <c r="D23" s="7"/>
      <c r="E23" s="16">
        <f>C23*D23</f>
        <v>0</v>
      </c>
      <c r="F23" s="6">
        <v>8</v>
      </c>
      <c r="G23" s="16">
        <f>E23*1.08</f>
        <v>0</v>
      </c>
      <c r="H23" s="15"/>
      <c r="I23" s="15"/>
    </row>
    <row r="24" spans="1:9" ht="12.75" customHeight="1">
      <c r="A24" s="14"/>
      <c r="B24" s="110" t="s">
        <v>2</v>
      </c>
      <c r="C24" s="110"/>
      <c r="D24" s="110"/>
      <c r="E24" s="10">
        <f>SUM(E21:E23)</f>
        <v>0</v>
      </c>
      <c r="F24" s="9" t="s">
        <v>42</v>
      </c>
      <c r="G24" s="10">
        <f>SUM(G21:G23)</f>
        <v>0</v>
      </c>
      <c r="H24" s="9" t="s">
        <v>42</v>
      </c>
      <c r="I24" s="9" t="s">
        <v>42</v>
      </c>
    </row>
    <row r="25" spans="1:9" ht="12.75" customHeight="1">
      <c r="A25" s="17"/>
      <c r="B25" s="18"/>
      <c r="C25" s="18"/>
      <c r="D25" s="18"/>
      <c r="E25" s="19"/>
      <c r="F25" s="18"/>
      <c r="G25" s="19"/>
      <c r="H25" s="18"/>
      <c r="I25" s="18"/>
    </row>
    <row r="26" spans="1:9" ht="12.75" customHeight="1">
      <c r="A26" s="17"/>
      <c r="B26" s="18"/>
      <c r="C26" s="18"/>
      <c r="D26" s="18"/>
      <c r="E26" s="19"/>
      <c r="F26" s="18"/>
      <c r="G26" s="19"/>
      <c r="H26" s="18"/>
      <c r="I26" s="18"/>
    </row>
    <row r="27" spans="1:9" ht="12.75" customHeight="1">
      <c r="A27" s="111" t="s">
        <v>3</v>
      </c>
      <c r="B27" s="111"/>
      <c r="C27" s="111"/>
      <c r="D27" s="111"/>
      <c r="E27" s="111"/>
      <c r="F27" s="111"/>
      <c r="G27" s="111"/>
      <c r="H27" s="8"/>
      <c r="I27" s="8"/>
    </row>
    <row r="28" spans="1:9" ht="31.5">
      <c r="A28" s="9" t="s">
        <v>30</v>
      </c>
      <c r="B28" s="9" t="s">
        <v>31</v>
      </c>
      <c r="C28" s="9" t="s">
        <v>32</v>
      </c>
      <c r="D28" s="9" t="s">
        <v>33</v>
      </c>
      <c r="E28" s="10" t="s">
        <v>34</v>
      </c>
      <c r="F28" s="9" t="s">
        <v>35</v>
      </c>
      <c r="G28" s="10" t="s">
        <v>36</v>
      </c>
      <c r="H28" s="9" t="s">
        <v>37</v>
      </c>
      <c r="I28" s="9" t="s">
        <v>38</v>
      </c>
    </row>
    <row r="29" spans="1:9" ht="186" customHeight="1">
      <c r="A29" s="4">
        <v>1</v>
      </c>
      <c r="B29" s="77" t="s">
        <v>21</v>
      </c>
      <c r="C29" s="6">
        <v>750</v>
      </c>
      <c r="D29" s="7"/>
      <c r="E29" s="16">
        <f>C29*D29</f>
        <v>0</v>
      </c>
      <c r="F29" s="6">
        <v>8</v>
      </c>
      <c r="G29" s="16">
        <f>E29*1.08</f>
        <v>0</v>
      </c>
      <c r="H29" s="15"/>
      <c r="I29" s="15"/>
    </row>
    <row r="30" spans="1:9" ht="34.5" customHeight="1">
      <c r="A30" s="4">
        <v>2</v>
      </c>
      <c r="B30" s="77" t="s">
        <v>20</v>
      </c>
      <c r="C30" s="6">
        <v>50</v>
      </c>
      <c r="D30" s="7"/>
      <c r="E30" s="16">
        <f>C30*D30</f>
        <v>0</v>
      </c>
      <c r="F30" s="6">
        <v>8</v>
      </c>
      <c r="G30" s="16">
        <f>E30*1.08</f>
        <v>0</v>
      </c>
      <c r="H30" s="15"/>
      <c r="I30" s="15"/>
    </row>
    <row r="31" spans="1:9" ht="12.75" customHeight="1">
      <c r="A31" s="14"/>
      <c r="B31" s="110" t="s">
        <v>2</v>
      </c>
      <c r="C31" s="110"/>
      <c r="D31" s="110"/>
      <c r="E31" s="10">
        <f>SUM(E29:E30)</f>
        <v>0</v>
      </c>
      <c r="F31" s="9" t="s">
        <v>42</v>
      </c>
      <c r="G31" s="10">
        <f>SUM(G29:G30)</f>
        <v>0</v>
      </c>
      <c r="H31" s="9" t="s">
        <v>42</v>
      </c>
      <c r="I31" s="9" t="s">
        <v>42</v>
      </c>
    </row>
    <row r="32" ht="12" customHeight="1">
      <c r="A32" s="42"/>
    </row>
    <row r="33" spans="1:2" ht="10.5">
      <c r="A33" s="112" t="s">
        <v>86</v>
      </c>
      <c r="B33" s="112"/>
    </row>
    <row r="34" spans="1:9" ht="31.5">
      <c r="A34" s="47" t="s">
        <v>30</v>
      </c>
      <c r="B34" s="47" t="s">
        <v>31</v>
      </c>
      <c r="C34" s="47" t="s">
        <v>32</v>
      </c>
      <c r="D34" s="47" t="s">
        <v>33</v>
      </c>
      <c r="E34" s="48" t="s">
        <v>34</v>
      </c>
      <c r="F34" s="47" t="s">
        <v>35</v>
      </c>
      <c r="G34" s="48" t="s">
        <v>36</v>
      </c>
      <c r="H34" s="47" t="s">
        <v>37</v>
      </c>
      <c r="I34" s="47" t="s">
        <v>38</v>
      </c>
    </row>
    <row r="35" spans="1:9" ht="27" customHeight="1">
      <c r="A35" s="28" t="s">
        <v>71</v>
      </c>
      <c r="B35" s="29" t="s">
        <v>89</v>
      </c>
      <c r="C35" s="64">
        <v>100</v>
      </c>
      <c r="D35" s="31"/>
      <c r="E35" s="70">
        <f aca="true" t="shared" si="2" ref="E35:E40">C35*D35</f>
        <v>0</v>
      </c>
      <c r="F35" s="28">
        <v>8</v>
      </c>
      <c r="G35" s="70">
        <f aca="true" t="shared" si="3" ref="G35:G40">E35*1.08</f>
        <v>0</v>
      </c>
      <c r="H35" s="69"/>
      <c r="I35" s="69"/>
    </row>
    <row r="36" spans="1:9" ht="27.75" customHeight="1">
      <c r="A36" s="28" t="s">
        <v>74</v>
      </c>
      <c r="B36" s="29" t="s">
        <v>91</v>
      </c>
      <c r="C36" s="64">
        <v>160</v>
      </c>
      <c r="D36" s="31"/>
      <c r="E36" s="70">
        <f t="shared" si="2"/>
        <v>0</v>
      </c>
      <c r="F36" s="28">
        <v>8</v>
      </c>
      <c r="G36" s="70">
        <f t="shared" si="3"/>
        <v>0</v>
      </c>
      <c r="H36" s="29"/>
      <c r="I36" s="69"/>
    </row>
    <row r="37" spans="1:9" ht="29.25" customHeight="1">
      <c r="A37" s="28" t="s">
        <v>79</v>
      </c>
      <c r="B37" s="29" t="s">
        <v>90</v>
      </c>
      <c r="C37" s="64">
        <v>4000</v>
      </c>
      <c r="D37" s="31"/>
      <c r="E37" s="70">
        <f t="shared" si="2"/>
        <v>0</v>
      </c>
      <c r="F37" s="28">
        <v>8</v>
      </c>
      <c r="G37" s="70">
        <f t="shared" si="3"/>
        <v>0</v>
      </c>
      <c r="H37" s="71"/>
      <c r="I37" s="69"/>
    </row>
    <row r="38" spans="1:9" ht="26.25" customHeight="1">
      <c r="A38" s="28" t="s">
        <v>80</v>
      </c>
      <c r="B38" s="29" t="s">
        <v>4</v>
      </c>
      <c r="C38" s="64">
        <v>20000</v>
      </c>
      <c r="D38" s="31"/>
      <c r="E38" s="70">
        <f t="shared" si="2"/>
        <v>0</v>
      </c>
      <c r="F38" s="28">
        <v>8</v>
      </c>
      <c r="G38" s="70">
        <f t="shared" si="3"/>
        <v>0</v>
      </c>
      <c r="H38" s="69"/>
      <c r="I38" s="69"/>
    </row>
    <row r="39" spans="1:9" ht="77.25" customHeight="1">
      <c r="A39" s="28" t="s">
        <v>81</v>
      </c>
      <c r="B39" s="29" t="s">
        <v>88</v>
      </c>
      <c r="C39" s="64">
        <v>400</v>
      </c>
      <c r="D39" s="31"/>
      <c r="E39" s="70">
        <f t="shared" si="2"/>
        <v>0</v>
      </c>
      <c r="F39" s="28">
        <v>8</v>
      </c>
      <c r="G39" s="70">
        <f t="shared" si="3"/>
        <v>0</v>
      </c>
      <c r="H39" s="69"/>
      <c r="I39" s="69"/>
    </row>
    <row r="40" spans="1:9" ht="31.5">
      <c r="A40" s="28" t="s">
        <v>82</v>
      </c>
      <c r="B40" s="72" t="s">
        <v>87</v>
      </c>
      <c r="C40" s="64">
        <v>200</v>
      </c>
      <c r="D40" s="31"/>
      <c r="E40" s="70">
        <f t="shared" si="2"/>
        <v>0</v>
      </c>
      <c r="F40" s="28">
        <v>8</v>
      </c>
      <c r="G40" s="70">
        <f t="shared" si="3"/>
        <v>0</v>
      </c>
      <c r="H40" s="69"/>
      <c r="I40" s="69"/>
    </row>
    <row r="41" spans="1:9" ht="12.75" customHeight="1">
      <c r="A41" s="73"/>
      <c r="B41" s="74"/>
      <c r="C41" s="103" t="s">
        <v>2</v>
      </c>
      <c r="D41" s="103"/>
      <c r="E41" s="48">
        <f>SUM(E35:E40)</f>
        <v>0</v>
      </c>
      <c r="F41" s="47" t="s">
        <v>42</v>
      </c>
      <c r="G41" s="48">
        <f>SUM(G35:G40)</f>
        <v>0</v>
      </c>
      <c r="H41" s="47" t="s">
        <v>42</v>
      </c>
      <c r="I41" s="47" t="s">
        <v>42</v>
      </c>
    </row>
    <row r="42" ht="10.5">
      <c r="A42" s="42"/>
    </row>
    <row r="43" ht="10.5">
      <c r="A43" s="42"/>
    </row>
    <row r="44" spans="1:9" ht="12.75" customHeight="1">
      <c r="A44" s="109" t="s">
        <v>92</v>
      </c>
      <c r="B44" s="109"/>
      <c r="C44" s="109"/>
      <c r="D44" s="109"/>
      <c r="E44" s="109"/>
      <c r="F44" s="109"/>
      <c r="G44" s="109"/>
      <c r="H44" s="8"/>
      <c r="I44" s="8"/>
    </row>
    <row r="45" spans="1:9" ht="31.5">
      <c r="A45" s="47" t="s">
        <v>30</v>
      </c>
      <c r="B45" s="47" t="s">
        <v>31</v>
      </c>
      <c r="C45" s="47" t="s">
        <v>32</v>
      </c>
      <c r="D45" s="47" t="s">
        <v>33</v>
      </c>
      <c r="E45" s="48" t="s">
        <v>34</v>
      </c>
      <c r="F45" s="47" t="s">
        <v>35</v>
      </c>
      <c r="G45" s="48" t="s">
        <v>36</v>
      </c>
      <c r="H45" s="47" t="s">
        <v>37</v>
      </c>
      <c r="I45" s="47" t="s">
        <v>38</v>
      </c>
    </row>
    <row r="46" spans="1:9" ht="156.75" customHeight="1">
      <c r="A46" s="4" t="s">
        <v>71</v>
      </c>
      <c r="B46" s="76" t="s">
        <v>43</v>
      </c>
      <c r="C46" s="6">
        <v>30</v>
      </c>
      <c r="D46" s="7"/>
      <c r="E46" s="16">
        <f>C46*D46</f>
        <v>0</v>
      </c>
      <c r="F46" s="6">
        <v>8</v>
      </c>
      <c r="G46" s="16">
        <f>E46*1.08</f>
        <v>0</v>
      </c>
      <c r="H46" s="21"/>
      <c r="I46" s="21"/>
    </row>
    <row r="47" spans="1:9" ht="12.75" customHeight="1">
      <c r="A47" s="22"/>
      <c r="B47" s="110" t="s">
        <v>2</v>
      </c>
      <c r="C47" s="110"/>
      <c r="D47" s="110"/>
      <c r="E47" s="10">
        <f>SUM(E46)</f>
        <v>0</v>
      </c>
      <c r="F47" s="10" t="s">
        <v>42</v>
      </c>
      <c r="G47" s="10">
        <f>SUM(G46)</f>
        <v>0</v>
      </c>
      <c r="H47" s="9" t="s">
        <v>42</v>
      </c>
      <c r="I47" s="18"/>
    </row>
    <row r="48" spans="1:9" ht="10.5">
      <c r="A48" s="23"/>
      <c r="B48" s="18"/>
      <c r="C48" s="18"/>
      <c r="D48" s="19"/>
      <c r="E48" s="18"/>
      <c r="F48" s="19"/>
      <c r="G48" s="18"/>
      <c r="H48" s="18"/>
      <c r="I48" s="18"/>
    </row>
    <row r="49" ht="10.5">
      <c r="A49" s="42"/>
    </row>
    <row r="50" spans="1:9" ht="12.75" customHeight="1">
      <c r="A50" s="109" t="s">
        <v>93</v>
      </c>
      <c r="B50" s="109"/>
      <c r="C50" s="109"/>
      <c r="D50" s="109"/>
      <c r="E50" s="109"/>
      <c r="F50" s="109"/>
      <c r="G50" s="109"/>
      <c r="H50" s="8"/>
      <c r="I50" s="8"/>
    </row>
    <row r="51" spans="1:9" ht="31.5">
      <c r="A51" s="47" t="s">
        <v>30</v>
      </c>
      <c r="B51" s="47" t="s">
        <v>31</v>
      </c>
      <c r="C51" s="47" t="s">
        <v>32</v>
      </c>
      <c r="D51" s="47" t="s">
        <v>33</v>
      </c>
      <c r="E51" s="48" t="s">
        <v>34</v>
      </c>
      <c r="F51" s="47" t="s">
        <v>35</v>
      </c>
      <c r="G51" s="48" t="s">
        <v>36</v>
      </c>
      <c r="H51" s="47" t="s">
        <v>37</v>
      </c>
      <c r="I51" s="47" t="s">
        <v>38</v>
      </c>
    </row>
    <row r="52" spans="1:9" ht="256.5" customHeight="1">
      <c r="A52" s="6" t="s">
        <v>71</v>
      </c>
      <c r="B52" s="75" t="s">
        <v>5</v>
      </c>
      <c r="C52" s="6">
        <v>340</v>
      </c>
      <c r="D52" s="7"/>
      <c r="E52" s="16">
        <f>C52*D52</f>
        <v>0</v>
      </c>
      <c r="F52" s="6">
        <v>8</v>
      </c>
      <c r="G52" s="16">
        <f>E52*1.08</f>
        <v>0</v>
      </c>
      <c r="H52" s="21"/>
      <c r="I52" s="21"/>
    </row>
    <row r="53" spans="1:9" ht="12.75" customHeight="1">
      <c r="A53" s="108" t="s">
        <v>2</v>
      </c>
      <c r="B53" s="108"/>
      <c r="C53" s="108"/>
      <c r="D53" s="108"/>
      <c r="E53" s="25">
        <f>SUM(E52:E52)</f>
        <v>0</v>
      </c>
      <c r="F53" s="24" t="s">
        <v>42</v>
      </c>
      <c r="G53" s="25">
        <f>SUM(G52:G52)</f>
        <v>0</v>
      </c>
      <c r="H53" s="24" t="s">
        <v>42</v>
      </c>
      <c r="I53" s="24" t="s">
        <v>42</v>
      </c>
    </row>
    <row r="54" spans="1:9" ht="12.75" customHeight="1">
      <c r="A54" s="26"/>
      <c r="B54" s="27"/>
      <c r="C54" s="27"/>
      <c r="D54" s="27"/>
      <c r="E54" s="27"/>
      <c r="F54" s="27"/>
      <c r="G54" s="27"/>
      <c r="H54" s="27"/>
      <c r="I54" s="27"/>
    </row>
    <row r="55" spans="1:9" ht="12.75" customHeight="1">
      <c r="A55" s="104" t="s">
        <v>94</v>
      </c>
      <c r="B55" s="104"/>
      <c r="C55" s="104"/>
      <c r="D55" s="104"/>
      <c r="E55" s="104"/>
      <c r="F55" s="104"/>
      <c r="G55" s="104"/>
      <c r="H55" s="104"/>
      <c r="I55" s="104"/>
    </row>
    <row r="56" spans="1:9" ht="31.5">
      <c r="A56" s="51" t="s">
        <v>30</v>
      </c>
      <c r="B56" s="51" t="s">
        <v>31</v>
      </c>
      <c r="C56" s="52" t="s">
        <v>32</v>
      </c>
      <c r="D56" s="51" t="s">
        <v>33</v>
      </c>
      <c r="E56" s="53" t="s">
        <v>34</v>
      </c>
      <c r="F56" s="51" t="s">
        <v>35</v>
      </c>
      <c r="G56" s="53" t="s">
        <v>36</v>
      </c>
      <c r="H56" s="51" t="s">
        <v>37</v>
      </c>
      <c r="I56" s="51" t="s">
        <v>38</v>
      </c>
    </row>
    <row r="57" spans="1:9" ht="39.75" customHeight="1">
      <c r="A57" s="64" t="s">
        <v>71</v>
      </c>
      <c r="B57" s="75" t="s">
        <v>58</v>
      </c>
      <c r="C57" s="68" t="s">
        <v>26</v>
      </c>
      <c r="D57" s="65"/>
      <c r="E57" s="78">
        <f aca="true" t="shared" si="4" ref="E57:E64">C57*D57</f>
        <v>0</v>
      </c>
      <c r="F57" s="64">
        <v>8</v>
      </c>
      <c r="G57" s="78">
        <f aca="true" t="shared" si="5" ref="G57:G64">E57*1.08</f>
        <v>0</v>
      </c>
      <c r="H57" s="75"/>
      <c r="I57" s="75"/>
    </row>
    <row r="58" spans="1:9" ht="42" customHeight="1">
      <c r="A58" s="64" t="s">
        <v>74</v>
      </c>
      <c r="B58" s="75" t="s">
        <v>59</v>
      </c>
      <c r="C58" s="68" t="s">
        <v>26</v>
      </c>
      <c r="D58" s="65"/>
      <c r="E58" s="78">
        <f t="shared" si="4"/>
        <v>0</v>
      </c>
      <c r="F58" s="64">
        <v>8</v>
      </c>
      <c r="G58" s="78">
        <f t="shared" si="5"/>
        <v>0</v>
      </c>
      <c r="H58" s="75"/>
      <c r="I58" s="75"/>
    </row>
    <row r="59" spans="1:9" ht="21">
      <c r="A59" s="64" t="s">
        <v>79</v>
      </c>
      <c r="B59" s="75" t="s">
        <v>6</v>
      </c>
      <c r="C59" s="68" t="s">
        <v>113</v>
      </c>
      <c r="D59" s="65"/>
      <c r="E59" s="78">
        <f t="shared" si="4"/>
        <v>0</v>
      </c>
      <c r="F59" s="64">
        <v>8</v>
      </c>
      <c r="G59" s="78">
        <f t="shared" si="5"/>
        <v>0</v>
      </c>
      <c r="H59" s="75"/>
      <c r="I59" s="75"/>
    </row>
    <row r="60" spans="1:9" s="44" customFormat="1" ht="21" customHeight="1">
      <c r="A60" s="28" t="s">
        <v>80</v>
      </c>
      <c r="B60" s="29" t="s">
        <v>60</v>
      </c>
      <c r="C60" s="30" t="s">
        <v>114</v>
      </c>
      <c r="D60" s="31"/>
      <c r="E60" s="32">
        <f t="shared" si="4"/>
        <v>0</v>
      </c>
      <c r="F60" s="28">
        <v>8</v>
      </c>
      <c r="G60" s="32">
        <f t="shared" si="5"/>
        <v>0</v>
      </c>
      <c r="H60" s="29"/>
      <c r="I60" s="29"/>
    </row>
    <row r="61" spans="1:9" ht="39" customHeight="1">
      <c r="A61" s="64" t="s">
        <v>81</v>
      </c>
      <c r="B61" s="79" t="s">
        <v>47</v>
      </c>
      <c r="C61" s="80">
        <v>40000</v>
      </c>
      <c r="D61" s="65"/>
      <c r="E61" s="78">
        <f t="shared" si="4"/>
        <v>0</v>
      </c>
      <c r="F61" s="64">
        <v>8</v>
      </c>
      <c r="G61" s="78">
        <f t="shared" si="5"/>
        <v>0</v>
      </c>
      <c r="H61" s="75"/>
      <c r="I61" s="75"/>
    </row>
    <row r="62" spans="1:9" ht="41.25" customHeight="1">
      <c r="A62" s="64" t="s">
        <v>82</v>
      </c>
      <c r="B62" s="79" t="s">
        <v>7</v>
      </c>
      <c r="C62" s="80">
        <v>1000</v>
      </c>
      <c r="D62" s="65"/>
      <c r="E62" s="78">
        <f t="shared" si="4"/>
        <v>0</v>
      </c>
      <c r="F62" s="64">
        <v>8</v>
      </c>
      <c r="G62" s="78">
        <f t="shared" si="5"/>
        <v>0</v>
      </c>
      <c r="H62" s="75"/>
      <c r="I62" s="75"/>
    </row>
    <row r="63" spans="1:9" ht="51.75" customHeight="1">
      <c r="A63" s="64" t="s">
        <v>83</v>
      </c>
      <c r="B63" s="79" t="s">
        <v>8</v>
      </c>
      <c r="C63" s="81">
        <v>250</v>
      </c>
      <c r="D63" s="65"/>
      <c r="E63" s="78">
        <f t="shared" si="4"/>
        <v>0</v>
      </c>
      <c r="F63" s="64">
        <v>8</v>
      </c>
      <c r="G63" s="78">
        <f t="shared" si="5"/>
        <v>0</v>
      </c>
      <c r="H63" s="75"/>
      <c r="I63" s="75"/>
    </row>
    <row r="64" spans="1:9" ht="39.75" customHeight="1">
      <c r="A64" s="64" t="s">
        <v>84</v>
      </c>
      <c r="B64" s="79" t="s">
        <v>9</v>
      </c>
      <c r="C64" s="80">
        <v>10000</v>
      </c>
      <c r="D64" s="65"/>
      <c r="E64" s="78">
        <f t="shared" si="4"/>
        <v>0</v>
      </c>
      <c r="F64" s="64">
        <v>8</v>
      </c>
      <c r="G64" s="78">
        <f t="shared" si="5"/>
        <v>0</v>
      </c>
      <c r="H64" s="75"/>
      <c r="I64" s="75"/>
    </row>
    <row r="65" spans="1:9" ht="12.75" customHeight="1">
      <c r="A65" s="102" t="s">
        <v>2</v>
      </c>
      <c r="B65" s="102"/>
      <c r="C65" s="102"/>
      <c r="D65" s="102"/>
      <c r="E65" s="53">
        <f>SUM(E57:E64)</f>
        <v>0</v>
      </c>
      <c r="F65" s="51" t="s">
        <v>42</v>
      </c>
      <c r="G65" s="53">
        <f>SUM(G57:G64)</f>
        <v>0</v>
      </c>
      <c r="H65" s="51" t="s">
        <v>42</v>
      </c>
      <c r="I65" s="51" t="s">
        <v>42</v>
      </c>
    </row>
    <row r="66" spans="1:9" ht="10.5">
      <c r="A66" s="33"/>
      <c r="B66" s="33"/>
      <c r="C66" s="33"/>
      <c r="D66" s="33"/>
      <c r="E66" s="34"/>
      <c r="F66" s="33"/>
      <c r="G66" s="34"/>
      <c r="H66" s="33"/>
      <c r="I66" s="33"/>
    </row>
    <row r="67" spans="1:9" ht="10.5">
      <c r="A67" s="107" t="s">
        <v>95</v>
      </c>
      <c r="B67" s="107"/>
      <c r="C67" s="107"/>
      <c r="D67" s="107"/>
      <c r="E67" s="107"/>
      <c r="F67" s="107"/>
      <c r="G67" s="107"/>
      <c r="H67" s="107"/>
      <c r="I67" s="107"/>
    </row>
    <row r="68" spans="1:9" ht="31.5">
      <c r="A68" s="54" t="s">
        <v>30</v>
      </c>
      <c r="B68" s="55" t="s">
        <v>31</v>
      </c>
      <c r="C68" s="55" t="s">
        <v>32</v>
      </c>
      <c r="D68" s="55" t="s">
        <v>33</v>
      </c>
      <c r="E68" s="56" t="s">
        <v>34</v>
      </c>
      <c r="F68" s="55" t="s">
        <v>35</v>
      </c>
      <c r="G68" s="56" t="s">
        <v>36</v>
      </c>
      <c r="H68" s="57" t="s">
        <v>37</v>
      </c>
      <c r="I68" s="58" t="s">
        <v>38</v>
      </c>
    </row>
    <row r="69" spans="1:13" ht="362.25" customHeight="1">
      <c r="A69" s="82" t="s">
        <v>71</v>
      </c>
      <c r="B69" s="83" t="s">
        <v>48</v>
      </c>
      <c r="C69" s="84" t="s">
        <v>116</v>
      </c>
      <c r="D69" s="85"/>
      <c r="E69" s="86">
        <f>C69*D69</f>
        <v>0</v>
      </c>
      <c r="F69" s="82">
        <v>8</v>
      </c>
      <c r="G69" s="86">
        <f>E69*1.08</f>
        <v>0</v>
      </c>
      <c r="H69" s="87"/>
      <c r="I69" s="88"/>
      <c r="M69" s="38"/>
    </row>
    <row r="70" spans="1:9" ht="10.5">
      <c r="A70" s="108" t="s">
        <v>2</v>
      </c>
      <c r="B70" s="108"/>
      <c r="C70" s="108"/>
      <c r="D70" s="108"/>
      <c r="E70" s="25">
        <f>SUM(E69:E69)</f>
        <v>0</v>
      </c>
      <c r="F70" s="24" t="s">
        <v>42</v>
      </c>
      <c r="G70" s="25">
        <f>SUM(G69:G69)</f>
        <v>0</v>
      </c>
      <c r="H70" s="24" t="s">
        <v>42</v>
      </c>
      <c r="I70" s="35" t="s">
        <v>42</v>
      </c>
    </row>
    <row r="71" spans="1:9" ht="12" customHeight="1">
      <c r="A71" s="33"/>
      <c r="B71" s="33"/>
      <c r="C71" s="33"/>
      <c r="D71" s="33"/>
      <c r="E71" s="34"/>
      <c r="F71" s="33"/>
      <c r="G71" s="34"/>
      <c r="H71" s="33"/>
      <c r="I71" s="33"/>
    </row>
    <row r="72" spans="1:9" ht="12.75" customHeight="1">
      <c r="A72" s="104" t="s">
        <v>96</v>
      </c>
      <c r="B72" s="104"/>
      <c r="C72" s="104"/>
      <c r="D72" s="104"/>
      <c r="E72" s="104"/>
      <c r="F72" s="104"/>
      <c r="G72" s="104"/>
      <c r="H72" s="104"/>
      <c r="I72" s="104"/>
    </row>
    <row r="73" spans="1:9" ht="31.5">
      <c r="A73" s="51" t="s">
        <v>30</v>
      </c>
      <c r="B73" s="51" t="s">
        <v>31</v>
      </c>
      <c r="C73" s="52" t="s">
        <v>32</v>
      </c>
      <c r="D73" s="51" t="s">
        <v>33</v>
      </c>
      <c r="E73" s="53" t="s">
        <v>34</v>
      </c>
      <c r="F73" s="51" t="s">
        <v>35</v>
      </c>
      <c r="G73" s="53" t="s">
        <v>36</v>
      </c>
      <c r="H73" s="51" t="s">
        <v>37</v>
      </c>
      <c r="I73" s="51" t="s">
        <v>38</v>
      </c>
    </row>
    <row r="74" spans="1:9" ht="35.25" customHeight="1">
      <c r="A74" s="64" t="s">
        <v>71</v>
      </c>
      <c r="B74" s="75" t="s">
        <v>10</v>
      </c>
      <c r="C74" s="80">
        <v>8000</v>
      </c>
      <c r="D74" s="65"/>
      <c r="E74" s="78">
        <f>C74*D74</f>
        <v>0</v>
      </c>
      <c r="F74" s="64">
        <v>8</v>
      </c>
      <c r="G74" s="78">
        <f>E74*1.08</f>
        <v>0</v>
      </c>
      <c r="H74" s="75"/>
      <c r="I74" s="75"/>
    </row>
    <row r="75" spans="1:9" ht="27.75" customHeight="1">
      <c r="A75" s="64" t="s">
        <v>74</v>
      </c>
      <c r="B75" s="89" t="s">
        <v>11</v>
      </c>
      <c r="C75" s="80">
        <v>7000</v>
      </c>
      <c r="D75" s="65"/>
      <c r="E75" s="78">
        <f>C75*D75</f>
        <v>0</v>
      </c>
      <c r="F75" s="64">
        <v>8</v>
      </c>
      <c r="G75" s="78">
        <f>E75*1.08</f>
        <v>0</v>
      </c>
      <c r="H75" s="75"/>
      <c r="I75" s="75"/>
    </row>
    <row r="76" spans="1:9" ht="63" customHeight="1">
      <c r="A76" s="64" t="s">
        <v>79</v>
      </c>
      <c r="B76" s="90" t="s">
        <v>12</v>
      </c>
      <c r="C76" s="80">
        <v>5000</v>
      </c>
      <c r="D76" s="32"/>
      <c r="E76" s="78">
        <f>C76*D76</f>
        <v>0</v>
      </c>
      <c r="F76" s="64">
        <v>8</v>
      </c>
      <c r="G76" s="78">
        <f>E76*1.08</f>
        <v>0</v>
      </c>
      <c r="H76" s="75"/>
      <c r="I76" s="75"/>
    </row>
    <row r="77" spans="1:9" ht="47.25" customHeight="1">
      <c r="A77" s="64" t="s">
        <v>80</v>
      </c>
      <c r="B77" s="29" t="s">
        <v>19</v>
      </c>
      <c r="C77" s="80">
        <v>10000</v>
      </c>
      <c r="D77" s="65"/>
      <c r="E77" s="78">
        <f>C77*D77</f>
        <v>0</v>
      </c>
      <c r="F77" s="64">
        <v>8</v>
      </c>
      <c r="G77" s="78">
        <f>E77*1.08</f>
        <v>0</v>
      </c>
      <c r="H77" s="75"/>
      <c r="I77" s="75"/>
    </row>
    <row r="78" spans="1:9" ht="12.75" customHeight="1">
      <c r="A78" s="102" t="s">
        <v>2</v>
      </c>
      <c r="B78" s="102"/>
      <c r="C78" s="102"/>
      <c r="D78" s="102"/>
      <c r="E78" s="53">
        <f>SUM(E74:E77)</f>
        <v>0</v>
      </c>
      <c r="F78" s="51" t="s">
        <v>42</v>
      </c>
      <c r="G78" s="53">
        <f>SUM(G74:G77)</f>
        <v>0</v>
      </c>
      <c r="H78" s="51" t="s">
        <v>42</v>
      </c>
      <c r="I78" s="51" t="s">
        <v>42</v>
      </c>
    </row>
    <row r="79" spans="1:9" ht="10.5">
      <c r="A79" s="33"/>
      <c r="B79" s="33"/>
      <c r="C79" s="33"/>
      <c r="D79" s="33"/>
      <c r="E79" s="34"/>
      <c r="F79" s="33"/>
      <c r="G79" s="34"/>
      <c r="H79" s="36"/>
      <c r="I79" s="33"/>
    </row>
    <row r="80" spans="1:9" ht="12.75" customHeight="1">
      <c r="A80" s="104" t="s">
        <v>97</v>
      </c>
      <c r="B80" s="104"/>
      <c r="C80" s="104"/>
      <c r="D80" s="104"/>
      <c r="E80" s="104"/>
      <c r="F80" s="104"/>
      <c r="G80" s="104"/>
      <c r="H80" s="104"/>
      <c r="I80" s="104"/>
    </row>
    <row r="81" spans="1:9" ht="31.5">
      <c r="A81" s="51" t="s">
        <v>30</v>
      </c>
      <c r="B81" s="51" t="s">
        <v>31</v>
      </c>
      <c r="C81" s="51" t="s">
        <v>32</v>
      </c>
      <c r="D81" s="51" t="s">
        <v>33</v>
      </c>
      <c r="E81" s="53" t="s">
        <v>34</v>
      </c>
      <c r="F81" s="51" t="s">
        <v>35</v>
      </c>
      <c r="G81" s="53" t="s">
        <v>36</v>
      </c>
      <c r="H81" s="51" t="s">
        <v>37</v>
      </c>
      <c r="I81" s="51" t="s">
        <v>38</v>
      </c>
    </row>
    <row r="82" spans="1:9" ht="73.5" customHeight="1">
      <c r="A82" s="64" t="s">
        <v>71</v>
      </c>
      <c r="B82" s="75" t="s">
        <v>61</v>
      </c>
      <c r="C82" s="64">
        <v>250</v>
      </c>
      <c r="D82" s="65"/>
      <c r="E82" s="91">
        <f>C82*D82</f>
        <v>0</v>
      </c>
      <c r="F82" s="64">
        <v>8</v>
      </c>
      <c r="G82" s="91">
        <f>E82*1.08</f>
        <v>0</v>
      </c>
      <c r="H82" s="75"/>
      <c r="I82" s="75"/>
    </row>
    <row r="83" spans="1:9" ht="70.5" customHeight="1">
      <c r="A83" s="64" t="s">
        <v>74</v>
      </c>
      <c r="B83" s="75" t="s">
        <v>62</v>
      </c>
      <c r="C83" s="64">
        <v>200</v>
      </c>
      <c r="D83" s="65"/>
      <c r="E83" s="91">
        <f>C83*D83</f>
        <v>0</v>
      </c>
      <c r="F83" s="64">
        <v>8</v>
      </c>
      <c r="G83" s="91">
        <f>E83*1.08</f>
        <v>0</v>
      </c>
      <c r="H83" s="75"/>
      <c r="I83" s="75"/>
    </row>
    <row r="84" spans="1:9" ht="70.5" customHeight="1">
      <c r="A84" s="64" t="s">
        <v>79</v>
      </c>
      <c r="B84" s="75" t="s">
        <v>63</v>
      </c>
      <c r="C84" s="64">
        <v>200</v>
      </c>
      <c r="D84" s="65"/>
      <c r="E84" s="91">
        <f>C84*D84</f>
        <v>0</v>
      </c>
      <c r="F84" s="64">
        <v>8</v>
      </c>
      <c r="G84" s="91">
        <f>E84*1.08</f>
        <v>0</v>
      </c>
      <c r="H84" s="75"/>
      <c r="I84" s="75"/>
    </row>
    <row r="85" spans="1:9" ht="12.75" customHeight="1">
      <c r="A85" s="102" t="s">
        <v>2</v>
      </c>
      <c r="B85" s="102"/>
      <c r="C85" s="102"/>
      <c r="D85" s="102"/>
      <c r="E85" s="53">
        <f>SUM(E82:E84)</f>
        <v>0</v>
      </c>
      <c r="F85" s="51" t="s">
        <v>42</v>
      </c>
      <c r="G85" s="53">
        <f>SUM(G82:G84)</f>
        <v>0</v>
      </c>
      <c r="H85" s="51" t="s">
        <v>42</v>
      </c>
      <c r="I85" s="51" t="s">
        <v>42</v>
      </c>
    </row>
    <row r="86" spans="1:9" ht="10.5">
      <c r="A86" s="27"/>
      <c r="B86" s="27"/>
      <c r="C86" s="27"/>
      <c r="D86" s="27"/>
      <c r="E86" s="27"/>
      <c r="F86" s="27"/>
      <c r="G86" s="27"/>
      <c r="H86" s="27"/>
      <c r="I86" s="27"/>
    </row>
    <row r="87" spans="1:9" ht="12.75" customHeight="1">
      <c r="A87" s="104" t="s">
        <v>98</v>
      </c>
      <c r="B87" s="104"/>
      <c r="C87" s="104"/>
      <c r="D87" s="104"/>
      <c r="E87" s="104"/>
      <c r="F87" s="104"/>
      <c r="G87" s="104"/>
      <c r="H87" s="104"/>
      <c r="I87" s="104"/>
    </row>
    <row r="88" spans="1:9" ht="31.5">
      <c r="A88" s="51" t="s">
        <v>30</v>
      </c>
      <c r="B88" s="51" t="s">
        <v>31</v>
      </c>
      <c r="C88" s="59" t="s">
        <v>23</v>
      </c>
      <c r="D88" s="51" t="s">
        <v>33</v>
      </c>
      <c r="E88" s="53" t="s">
        <v>34</v>
      </c>
      <c r="F88" s="51" t="s">
        <v>35</v>
      </c>
      <c r="G88" s="53" t="s">
        <v>36</v>
      </c>
      <c r="H88" s="51" t="s">
        <v>37</v>
      </c>
      <c r="I88" s="51" t="s">
        <v>38</v>
      </c>
    </row>
    <row r="89" spans="1:9" ht="37.5" customHeight="1">
      <c r="A89" s="64" t="s">
        <v>71</v>
      </c>
      <c r="B89" s="75" t="s">
        <v>72</v>
      </c>
      <c r="C89" s="100">
        <v>35</v>
      </c>
      <c r="D89" s="65"/>
      <c r="E89" s="91">
        <f>C89*D89</f>
        <v>0</v>
      </c>
      <c r="F89" s="64">
        <v>8</v>
      </c>
      <c r="G89" s="91">
        <f>E89*1.08</f>
        <v>0</v>
      </c>
      <c r="H89" s="75"/>
      <c r="I89" s="75"/>
    </row>
    <row r="90" spans="1:9" ht="40.5" customHeight="1">
      <c r="A90" s="64" t="s">
        <v>74</v>
      </c>
      <c r="B90" s="75" t="s">
        <v>73</v>
      </c>
      <c r="C90" s="100">
        <v>30</v>
      </c>
      <c r="D90" s="65"/>
      <c r="E90" s="91">
        <f>C90*D90</f>
        <v>0</v>
      </c>
      <c r="F90" s="64">
        <v>8</v>
      </c>
      <c r="G90" s="91">
        <f>E90*1.08</f>
        <v>0</v>
      </c>
      <c r="H90" s="75"/>
      <c r="I90" s="75"/>
    </row>
    <row r="91" spans="1:9" ht="12.75" customHeight="1">
      <c r="A91" s="102" t="s">
        <v>2</v>
      </c>
      <c r="B91" s="102"/>
      <c r="C91" s="102"/>
      <c r="D91" s="102"/>
      <c r="E91" s="53">
        <f>SUM(E89:E90)</f>
        <v>0</v>
      </c>
      <c r="F91" s="51" t="s">
        <v>42</v>
      </c>
      <c r="G91" s="53">
        <f>SUM(G89:G90)</f>
        <v>0</v>
      </c>
      <c r="H91" s="51" t="s">
        <v>42</v>
      </c>
      <c r="I91" s="51" t="s">
        <v>42</v>
      </c>
    </row>
    <row r="92" spans="1:9" ht="10.5">
      <c r="A92" s="27"/>
      <c r="B92" s="27"/>
      <c r="C92" s="27"/>
      <c r="D92" s="27"/>
      <c r="E92" s="27"/>
      <c r="F92" s="27"/>
      <c r="G92" s="27"/>
      <c r="H92" s="27"/>
      <c r="I92" s="27"/>
    </row>
    <row r="93" spans="1:9" ht="10.5">
      <c r="A93" s="27"/>
      <c r="B93" s="27"/>
      <c r="C93" s="27"/>
      <c r="D93" s="27"/>
      <c r="E93" s="27"/>
      <c r="F93" s="27"/>
      <c r="G93" s="27"/>
      <c r="H93" s="27"/>
      <c r="I93" s="27"/>
    </row>
    <row r="94" spans="1:9" ht="12.75" customHeight="1">
      <c r="A94" s="104" t="s">
        <v>99</v>
      </c>
      <c r="B94" s="104"/>
      <c r="C94" s="37"/>
      <c r="D94" s="33"/>
      <c r="E94" s="34"/>
      <c r="F94" s="33"/>
      <c r="G94" s="34"/>
      <c r="H94" s="33"/>
      <c r="I94" s="33"/>
    </row>
    <row r="95" spans="1:9" ht="31.5">
      <c r="A95" s="51" t="s">
        <v>30</v>
      </c>
      <c r="B95" s="51" t="s">
        <v>31</v>
      </c>
      <c r="C95" s="52" t="s">
        <v>32</v>
      </c>
      <c r="D95" s="51" t="s">
        <v>33</v>
      </c>
      <c r="E95" s="53" t="s">
        <v>34</v>
      </c>
      <c r="F95" s="51" t="s">
        <v>35</v>
      </c>
      <c r="G95" s="53" t="s">
        <v>36</v>
      </c>
      <c r="H95" s="51" t="s">
        <v>37</v>
      </c>
      <c r="I95" s="51" t="s">
        <v>38</v>
      </c>
    </row>
    <row r="96" spans="1:9" ht="21">
      <c r="A96" s="64" t="s">
        <v>71</v>
      </c>
      <c r="B96" s="75" t="s">
        <v>64</v>
      </c>
      <c r="C96" s="68" t="s">
        <v>117</v>
      </c>
      <c r="D96" s="65"/>
      <c r="E96" s="78">
        <f aca="true" t="shared" si="6" ref="E96:E101">C96*D96</f>
        <v>0</v>
      </c>
      <c r="F96" s="64">
        <v>8</v>
      </c>
      <c r="G96" s="78">
        <f aca="true" t="shared" si="7" ref="G96:G101">E96*1.08</f>
        <v>0</v>
      </c>
      <c r="H96" s="75"/>
      <c r="I96" s="75"/>
    </row>
    <row r="97" spans="1:9" ht="24" customHeight="1">
      <c r="A97" s="64" t="s">
        <v>74</v>
      </c>
      <c r="B97" s="75" t="s">
        <v>45</v>
      </c>
      <c r="C97" s="80">
        <v>3400</v>
      </c>
      <c r="D97" s="65"/>
      <c r="E97" s="78">
        <f t="shared" si="6"/>
        <v>0</v>
      </c>
      <c r="F97" s="64">
        <v>8</v>
      </c>
      <c r="G97" s="78">
        <f t="shared" si="7"/>
        <v>0</v>
      </c>
      <c r="H97" s="75"/>
      <c r="I97" s="75"/>
    </row>
    <row r="98" spans="1:9" ht="29.25" customHeight="1">
      <c r="A98" s="64" t="s">
        <v>79</v>
      </c>
      <c r="B98" s="75" t="s">
        <v>13</v>
      </c>
      <c r="C98" s="68" t="s">
        <v>27</v>
      </c>
      <c r="D98" s="65"/>
      <c r="E98" s="78">
        <f t="shared" si="6"/>
        <v>0</v>
      </c>
      <c r="F98" s="64">
        <v>8</v>
      </c>
      <c r="G98" s="78">
        <f t="shared" si="7"/>
        <v>0</v>
      </c>
      <c r="H98" s="75"/>
      <c r="I98" s="75"/>
    </row>
    <row r="99" spans="1:9" ht="29.25" customHeight="1">
      <c r="A99" s="64" t="s">
        <v>80</v>
      </c>
      <c r="B99" s="75" t="s">
        <v>14</v>
      </c>
      <c r="C99" s="68" t="s">
        <v>118</v>
      </c>
      <c r="D99" s="65"/>
      <c r="E99" s="78">
        <f t="shared" si="6"/>
        <v>0</v>
      </c>
      <c r="F99" s="64">
        <v>8</v>
      </c>
      <c r="G99" s="78">
        <f t="shared" si="7"/>
        <v>0</v>
      </c>
      <c r="H99" s="75"/>
      <c r="I99" s="75"/>
    </row>
    <row r="100" spans="1:9" ht="36" customHeight="1">
      <c r="A100" s="64" t="s">
        <v>81</v>
      </c>
      <c r="B100" s="75" t="s">
        <v>44</v>
      </c>
      <c r="C100" s="80">
        <v>12000</v>
      </c>
      <c r="D100" s="65"/>
      <c r="E100" s="78">
        <f t="shared" si="6"/>
        <v>0</v>
      </c>
      <c r="F100" s="64">
        <v>8</v>
      </c>
      <c r="G100" s="78">
        <f t="shared" si="7"/>
        <v>0</v>
      </c>
      <c r="H100" s="75"/>
      <c r="I100" s="75"/>
    </row>
    <row r="101" spans="1:9" ht="16.5" customHeight="1">
      <c r="A101" s="64" t="s">
        <v>82</v>
      </c>
      <c r="B101" s="75" t="s">
        <v>15</v>
      </c>
      <c r="C101" s="80">
        <v>2000</v>
      </c>
      <c r="D101" s="65"/>
      <c r="E101" s="78">
        <f t="shared" si="6"/>
        <v>0</v>
      </c>
      <c r="F101" s="64">
        <v>8</v>
      </c>
      <c r="G101" s="78">
        <f t="shared" si="7"/>
        <v>0</v>
      </c>
      <c r="H101" s="92"/>
      <c r="I101" s="92"/>
    </row>
    <row r="102" spans="1:9" ht="12.75" customHeight="1">
      <c r="A102" s="102" t="s">
        <v>2</v>
      </c>
      <c r="B102" s="102"/>
      <c r="C102" s="102"/>
      <c r="D102" s="102"/>
      <c r="E102" s="53">
        <f>SUM(E96:E101)</f>
        <v>0</v>
      </c>
      <c r="F102" s="51" t="s">
        <v>42</v>
      </c>
      <c r="G102" s="53">
        <f>SUM(G96:G101)</f>
        <v>0</v>
      </c>
      <c r="H102" s="51" t="s">
        <v>42</v>
      </c>
      <c r="I102" s="51" t="s">
        <v>42</v>
      </c>
    </row>
    <row r="103" spans="1:9" ht="10.5">
      <c r="A103" s="27"/>
      <c r="B103" s="27"/>
      <c r="C103" s="27"/>
      <c r="D103" s="27"/>
      <c r="E103" s="27"/>
      <c r="F103" s="27"/>
      <c r="G103" s="27"/>
      <c r="H103" s="27"/>
      <c r="I103" s="27"/>
    </row>
    <row r="104" spans="1:9" ht="12.75" customHeight="1">
      <c r="A104" s="104" t="s">
        <v>100</v>
      </c>
      <c r="B104" s="104"/>
      <c r="C104" s="37"/>
      <c r="D104" s="33"/>
      <c r="E104" s="34"/>
      <c r="F104" s="33"/>
      <c r="G104" s="34"/>
      <c r="H104" s="33"/>
      <c r="I104" s="33"/>
    </row>
    <row r="105" spans="1:9" ht="31.5">
      <c r="A105" s="51" t="s">
        <v>30</v>
      </c>
      <c r="B105" s="51" t="s">
        <v>31</v>
      </c>
      <c r="C105" s="52" t="s">
        <v>32</v>
      </c>
      <c r="D105" s="51" t="s">
        <v>33</v>
      </c>
      <c r="E105" s="53" t="s">
        <v>34</v>
      </c>
      <c r="F105" s="51" t="s">
        <v>35</v>
      </c>
      <c r="G105" s="53" t="s">
        <v>36</v>
      </c>
      <c r="H105" s="51" t="s">
        <v>37</v>
      </c>
      <c r="I105" s="51" t="s">
        <v>38</v>
      </c>
    </row>
    <row r="106" spans="1:9" ht="53.25" customHeight="1">
      <c r="A106" s="64" t="s">
        <v>71</v>
      </c>
      <c r="B106" s="93" t="s">
        <v>65</v>
      </c>
      <c r="C106" s="80">
        <v>1000</v>
      </c>
      <c r="D106" s="65"/>
      <c r="E106" s="78">
        <f>C106*D106</f>
        <v>0</v>
      </c>
      <c r="F106" s="64">
        <v>8</v>
      </c>
      <c r="G106" s="78">
        <f>E106*1.08</f>
        <v>0</v>
      </c>
      <c r="H106" s="75"/>
      <c r="I106" s="75"/>
    </row>
    <row r="107" spans="1:9" ht="12.75" customHeight="1">
      <c r="A107" s="102" t="s">
        <v>2</v>
      </c>
      <c r="B107" s="102"/>
      <c r="C107" s="102"/>
      <c r="D107" s="102"/>
      <c r="E107" s="53">
        <f>SUM(E106:E106)</f>
        <v>0</v>
      </c>
      <c r="F107" s="51" t="s">
        <v>42</v>
      </c>
      <c r="G107" s="53">
        <f>SUM(G106:G106)</f>
        <v>0</v>
      </c>
      <c r="H107" s="51" t="s">
        <v>42</v>
      </c>
      <c r="I107" s="51" t="s">
        <v>42</v>
      </c>
    </row>
    <row r="108" spans="1:9" ht="10.5">
      <c r="A108" s="33"/>
      <c r="B108" s="33"/>
      <c r="C108" s="33"/>
      <c r="D108" s="33"/>
      <c r="E108" s="34"/>
      <c r="F108" s="33"/>
      <c r="G108" s="34"/>
      <c r="H108" s="33"/>
      <c r="I108" s="33"/>
    </row>
    <row r="109" spans="1:9" ht="12.75" customHeight="1">
      <c r="A109" s="104" t="s">
        <v>101</v>
      </c>
      <c r="B109" s="104"/>
      <c r="C109" s="37"/>
      <c r="D109" s="33"/>
      <c r="E109" s="34"/>
      <c r="F109" s="33"/>
      <c r="G109" s="34"/>
      <c r="H109" s="33"/>
      <c r="I109" s="33"/>
    </row>
    <row r="110" spans="1:9" ht="31.5">
      <c r="A110" s="51" t="s">
        <v>30</v>
      </c>
      <c r="B110" s="51" t="s">
        <v>31</v>
      </c>
      <c r="C110" s="52" t="s">
        <v>32</v>
      </c>
      <c r="D110" s="51" t="s">
        <v>33</v>
      </c>
      <c r="E110" s="53" t="s">
        <v>34</v>
      </c>
      <c r="F110" s="51" t="s">
        <v>35</v>
      </c>
      <c r="G110" s="53" t="s">
        <v>36</v>
      </c>
      <c r="H110" s="51" t="s">
        <v>37</v>
      </c>
      <c r="I110" s="60" t="s">
        <v>38</v>
      </c>
    </row>
    <row r="111" spans="1:9" ht="25.5" customHeight="1">
      <c r="A111" s="64" t="s">
        <v>71</v>
      </c>
      <c r="B111" s="75" t="s">
        <v>66</v>
      </c>
      <c r="C111" s="80">
        <v>2600</v>
      </c>
      <c r="D111" s="65"/>
      <c r="E111" s="78">
        <f>C111*D111</f>
        <v>0</v>
      </c>
      <c r="F111" s="64">
        <v>8</v>
      </c>
      <c r="G111" s="78">
        <f>E111*1.08</f>
        <v>0</v>
      </c>
      <c r="H111" s="90"/>
      <c r="I111" s="94"/>
    </row>
    <row r="112" spans="1:9" ht="16.5" customHeight="1">
      <c r="A112" s="102" t="s">
        <v>2</v>
      </c>
      <c r="B112" s="102"/>
      <c r="C112" s="102"/>
      <c r="D112" s="102"/>
      <c r="E112" s="53">
        <f>SUM(E111:E111)</f>
        <v>0</v>
      </c>
      <c r="F112" s="51" t="s">
        <v>42</v>
      </c>
      <c r="G112" s="53">
        <f>SUM(G111:G111)</f>
        <v>0</v>
      </c>
      <c r="H112" s="61" t="s">
        <v>42</v>
      </c>
      <c r="I112" s="62" t="s">
        <v>42</v>
      </c>
    </row>
    <row r="113" spans="1:9" ht="10.5">
      <c r="A113" s="33"/>
      <c r="B113" s="33"/>
      <c r="C113" s="33"/>
      <c r="D113" s="33"/>
      <c r="E113" s="34"/>
      <c r="F113" s="33"/>
      <c r="G113" s="34"/>
      <c r="H113" s="33"/>
      <c r="I113" s="33"/>
    </row>
    <row r="114" spans="1:9" ht="12" customHeight="1">
      <c r="A114" s="104" t="s">
        <v>102</v>
      </c>
      <c r="B114" s="104"/>
      <c r="C114" s="104"/>
      <c r="D114" s="104"/>
      <c r="E114" s="104"/>
      <c r="F114" s="104"/>
      <c r="G114" s="104"/>
      <c r="H114" s="104"/>
      <c r="I114" s="104"/>
    </row>
    <row r="115" spans="1:9" ht="31.5">
      <c r="A115" s="51" t="s">
        <v>30</v>
      </c>
      <c r="B115" s="51" t="s">
        <v>31</v>
      </c>
      <c r="C115" s="52" t="s">
        <v>32</v>
      </c>
      <c r="D115" s="51" t="s">
        <v>33</v>
      </c>
      <c r="E115" s="53" t="s">
        <v>34</v>
      </c>
      <c r="F115" s="51" t="s">
        <v>35</v>
      </c>
      <c r="G115" s="53" t="s">
        <v>36</v>
      </c>
      <c r="H115" s="51" t="s">
        <v>37</v>
      </c>
      <c r="I115" s="51" t="s">
        <v>38</v>
      </c>
    </row>
    <row r="116" spans="1:9" ht="48.75" customHeight="1">
      <c r="A116" s="64" t="s">
        <v>71</v>
      </c>
      <c r="B116" s="75" t="s">
        <v>18</v>
      </c>
      <c r="C116" s="68" t="s">
        <v>115</v>
      </c>
      <c r="D116" s="65"/>
      <c r="E116" s="78">
        <f>C116*D116</f>
        <v>0</v>
      </c>
      <c r="F116" s="64">
        <v>8</v>
      </c>
      <c r="G116" s="78">
        <f>E116*1.08</f>
        <v>0</v>
      </c>
      <c r="H116" s="75"/>
      <c r="I116" s="75"/>
    </row>
    <row r="117" spans="1:9" ht="38.25" customHeight="1">
      <c r="A117" s="64" t="s">
        <v>74</v>
      </c>
      <c r="B117" s="29" t="s">
        <v>67</v>
      </c>
      <c r="C117" s="68" t="s">
        <v>119</v>
      </c>
      <c r="D117" s="65"/>
      <c r="E117" s="78">
        <f>C117*D117</f>
        <v>0</v>
      </c>
      <c r="F117" s="64">
        <v>8</v>
      </c>
      <c r="G117" s="78">
        <f>E117*1.08</f>
        <v>0</v>
      </c>
      <c r="H117" s="75"/>
      <c r="I117" s="75"/>
    </row>
    <row r="118" spans="1:9" ht="12.75" customHeight="1">
      <c r="A118" s="102" t="s">
        <v>2</v>
      </c>
      <c r="B118" s="102"/>
      <c r="C118" s="102"/>
      <c r="D118" s="102"/>
      <c r="E118" s="53">
        <f>SUM(E116:E117)</f>
        <v>0</v>
      </c>
      <c r="F118" s="51" t="s">
        <v>42</v>
      </c>
      <c r="G118" s="53">
        <f>SUM(G116:G117)</f>
        <v>0</v>
      </c>
      <c r="H118" s="51" t="s">
        <v>42</v>
      </c>
      <c r="I118" s="51" t="s">
        <v>42</v>
      </c>
    </row>
    <row r="119" spans="1:9" ht="10.5">
      <c r="A119" s="95"/>
      <c r="B119" s="95"/>
      <c r="C119" s="95"/>
      <c r="D119" s="95"/>
      <c r="E119" s="96"/>
      <c r="F119" s="95"/>
      <c r="G119" s="96"/>
      <c r="H119" s="95"/>
      <c r="I119" s="95"/>
    </row>
    <row r="120" spans="1:9" ht="12.75" customHeight="1">
      <c r="A120" s="104" t="s">
        <v>103</v>
      </c>
      <c r="B120" s="104"/>
      <c r="C120" s="104"/>
      <c r="D120" s="104"/>
      <c r="E120" s="104"/>
      <c r="F120" s="104"/>
      <c r="G120" s="104"/>
      <c r="H120" s="104"/>
      <c r="I120" s="104"/>
    </row>
    <row r="121" spans="1:9" ht="31.5">
      <c r="A121" s="51" t="s">
        <v>30</v>
      </c>
      <c r="B121" s="51" t="s">
        <v>31</v>
      </c>
      <c r="C121" s="52" t="s">
        <v>32</v>
      </c>
      <c r="D121" s="51" t="s">
        <v>33</v>
      </c>
      <c r="E121" s="53" t="s">
        <v>34</v>
      </c>
      <c r="F121" s="51" t="s">
        <v>35</v>
      </c>
      <c r="G121" s="53" t="s">
        <v>36</v>
      </c>
      <c r="H121" s="51" t="s">
        <v>37</v>
      </c>
      <c r="I121" s="51" t="s">
        <v>38</v>
      </c>
    </row>
    <row r="122" spans="1:9" ht="84.75" customHeight="1">
      <c r="A122" s="64" t="s">
        <v>71</v>
      </c>
      <c r="B122" s="75" t="s">
        <v>68</v>
      </c>
      <c r="C122" s="68" t="s">
        <v>46</v>
      </c>
      <c r="D122" s="65"/>
      <c r="E122" s="78">
        <f>C122*D122</f>
        <v>0</v>
      </c>
      <c r="F122" s="64">
        <v>8</v>
      </c>
      <c r="G122" s="78">
        <f>E122*1.08</f>
        <v>0</v>
      </c>
      <c r="H122" s="75"/>
      <c r="I122" s="75"/>
    </row>
    <row r="123" spans="1:9" ht="96.75" customHeight="1">
      <c r="A123" s="64" t="s">
        <v>74</v>
      </c>
      <c r="B123" s="75" t="s">
        <v>16</v>
      </c>
      <c r="C123" s="68" t="s">
        <v>115</v>
      </c>
      <c r="D123" s="65"/>
      <c r="E123" s="78">
        <f>C123*D123</f>
        <v>0</v>
      </c>
      <c r="F123" s="64">
        <v>8</v>
      </c>
      <c r="G123" s="78">
        <f>E123*1.08</f>
        <v>0</v>
      </c>
      <c r="H123" s="75"/>
      <c r="I123" s="75"/>
    </row>
    <row r="124" spans="1:9" ht="12.75" customHeight="1">
      <c r="A124" s="102" t="s">
        <v>2</v>
      </c>
      <c r="B124" s="102"/>
      <c r="C124" s="102"/>
      <c r="D124" s="102"/>
      <c r="E124" s="53">
        <f>SUM(E122:E123)</f>
        <v>0</v>
      </c>
      <c r="F124" s="51" t="s">
        <v>42</v>
      </c>
      <c r="G124" s="53">
        <f>SUM(G122:G123)</f>
        <v>0</v>
      </c>
      <c r="H124" s="51" t="s">
        <v>42</v>
      </c>
      <c r="I124" s="51" t="s">
        <v>42</v>
      </c>
    </row>
    <row r="125" spans="1:9" ht="10.5">
      <c r="A125" s="33"/>
      <c r="B125" s="33"/>
      <c r="C125" s="33"/>
      <c r="D125" s="33"/>
      <c r="E125" s="34"/>
      <c r="F125" s="33"/>
      <c r="G125" s="34"/>
      <c r="H125" s="33"/>
      <c r="I125" s="33"/>
    </row>
    <row r="126" spans="1:9" ht="12.75" customHeight="1">
      <c r="A126" s="105" t="s">
        <v>104</v>
      </c>
      <c r="B126" s="105"/>
      <c r="C126" s="105"/>
      <c r="D126" s="105"/>
      <c r="E126" s="105"/>
      <c r="F126" s="105"/>
      <c r="G126" s="105"/>
      <c r="H126" s="105"/>
      <c r="I126" s="106"/>
    </row>
    <row r="127" spans="1:9" ht="31.5">
      <c r="A127" s="51" t="s">
        <v>30</v>
      </c>
      <c r="B127" s="51" t="s">
        <v>31</v>
      </c>
      <c r="C127" s="52" t="s">
        <v>32</v>
      </c>
      <c r="D127" s="51" t="s">
        <v>33</v>
      </c>
      <c r="E127" s="53" t="s">
        <v>34</v>
      </c>
      <c r="F127" s="51" t="s">
        <v>35</v>
      </c>
      <c r="G127" s="53" t="s">
        <v>36</v>
      </c>
      <c r="H127" s="61" t="s">
        <v>37</v>
      </c>
      <c r="I127" s="62" t="s">
        <v>38</v>
      </c>
    </row>
    <row r="128" spans="1:9" ht="138" customHeight="1">
      <c r="A128" s="64" t="s">
        <v>71</v>
      </c>
      <c r="B128" s="75" t="s">
        <v>49</v>
      </c>
      <c r="C128" s="80">
        <v>17000</v>
      </c>
      <c r="D128" s="65"/>
      <c r="E128" s="78">
        <f>C128*D128</f>
        <v>0</v>
      </c>
      <c r="F128" s="64">
        <v>8</v>
      </c>
      <c r="G128" s="78">
        <f>E128*1.08</f>
        <v>0</v>
      </c>
      <c r="H128" s="90"/>
      <c r="I128" s="94"/>
    </row>
    <row r="129" spans="1:9" ht="175.5" customHeight="1">
      <c r="A129" s="64" t="s">
        <v>74</v>
      </c>
      <c r="B129" s="75" t="s">
        <v>50</v>
      </c>
      <c r="C129" s="64">
        <v>900</v>
      </c>
      <c r="D129" s="65"/>
      <c r="E129" s="78">
        <f>C129*D129</f>
        <v>0</v>
      </c>
      <c r="F129" s="64">
        <v>8</v>
      </c>
      <c r="G129" s="78">
        <f>E129*1.08</f>
        <v>0</v>
      </c>
      <c r="H129" s="90"/>
      <c r="I129" s="94"/>
    </row>
    <row r="130" spans="1:9" ht="12.75" customHeight="1">
      <c r="A130" s="103" t="s">
        <v>2</v>
      </c>
      <c r="B130" s="103"/>
      <c r="C130" s="103"/>
      <c r="D130" s="103"/>
      <c r="E130" s="48">
        <f>SUM(E128:E129)</f>
        <v>0</v>
      </c>
      <c r="F130" s="47" t="s">
        <v>42</v>
      </c>
      <c r="G130" s="48">
        <f>SUM(G128:G129)</f>
        <v>0</v>
      </c>
      <c r="H130" s="47" t="s">
        <v>42</v>
      </c>
      <c r="I130" s="97" t="s">
        <v>42</v>
      </c>
    </row>
    <row r="132" spans="1:9" ht="10.5">
      <c r="A132" s="101" t="s">
        <v>105</v>
      </c>
      <c r="B132" s="101"/>
      <c r="C132" s="101"/>
      <c r="D132" s="101"/>
      <c r="E132" s="101"/>
      <c r="F132" s="101"/>
      <c r="G132" s="101"/>
      <c r="H132" s="101"/>
      <c r="I132" s="101"/>
    </row>
    <row r="133" spans="1:9" ht="31.5">
      <c r="A133" s="54" t="s">
        <v>30</v>
      </c>
      <c r="B133" s="55" t="s">
        <v>31</v>
      </c>
      <c r="C133" s="55" t="s">
        <v>32</v>
      </c>
      <c r="D133" s="55" t="s">
        <v>33</v>
      </c>
      <c r="E133" s="56" t="s">
        <v>34</v>
      </c>
      <c r="F133" s="55" t="s">
        <v>35</v>
      </c>
      <c r="G133" s="56" t="s">
        <v>36</v>
      </c>
      <c r="H133" s="55" t="s">
        <v>37</v>
      </c>
      <c r="I133" s="63" t="s">
        <v>38</v>
      </c>
    </row>
    <row r="134" spans="1:9" ht="45.75" customHeight="1">
      <c r="A134" s="82" t="s">
        <v>71</v>
      </c>
      <c r="B134" s="83" t="s">
        <v>69</v>
      </c>
      <c r="C134" s="84" t="s">
        <v>17</v>
      </c>
      <c r="D134" s="85"/>
      <c r="E134" s="98">
        <f>C134*D134</f>
        <v>0</v>
      </c>
      <c r="F134" s="82">
        <v>8</v>
      </c>
      <c r="G134" s="98">
        <f>E134*1.08</f>
        <v>0</v>
      </c>
      <c r="H134" s="99"/>
      <c r="I134" s="99"/>
    </row>
    <row r="135" spans="1:9" ht="12.75" customHeight="1">
      <c r="A135" s="102" t="s">
        <v>2</v>
      </c>
      <c r="B135" s="102"/>
      <c r="C135" s="102"/>
      <c r="D135" s="102"/>
      <c r="E135" s="53">
        <f>SUM(E134:E134)</f>
        <v>0</v>
      </c>
      <c r="F135" s="51" t="s">
        <v>42</v>
      </c>
      <c r="G135" s="53">
        <f>SUM(G134:G134)</f>
        <v>0</v>
      </c>
      <c r="H135" s="51" t="s">
        <v>42</v>
      </c>
      <c r="I135" s="51" t="s">
        <v>42</v>
      </c>
    </row>
    <row r="136" spans="1:9" ht="10.5" customHeight="1">
      <c r="A136" s="33"/>
      <c r="B136" s="33"/>
      <c r="C136" s="33"/>
      <c r="D136" s="33"/>
      <c r="E136" s="34"/>
      <c r="F136" s="33"/>
      <c r="G136" s="34"/>
      <c r="H136" s="33"/>
      <c r="I136" s="33"/>
    </row>
    <row r="137" ht="4.5" customHeight="1"/>
    <row r="138" spans="1:9" ht="10.5">
      <c r="A138" s="101" t="s">
        <v>106</v>
      </c>
      <c r="B138" s="101"/>
      <c r="C138" s="101"/>
      <c r="D138" s="101"/>
      <c r="E138" s="101"/>
      <c r="F138" s="101"/>
      <c r="G138" s="101"/>
      <c r="H138" s="101"/>
      <c r="I138" s="101"/>
    </row>
    <row r="139" spans="1:9" ht="31.5">
      <c r="A139" s="54" t="s">
        <v>30</v>
      </c>
      <c r="B139" s="55" t="s">
        <v>31</v>
      </c>
      <c r="C139" s="55" t="s">
        <v>32</v>
      </c>
      <c r="D139" s="55" t="s">
        <v>33</v>
      </c>
      <c r="E139" s="56" t="s">
        <v>34</v>
      </c>
      <c r="F139" s="55" t="s">
        <v>35</v>
      </c>
      <c r="G139" s="56" t="s">
        <v>36</v>
      </c>
      <c r="H139" s="55" t="s">
        <v>37</v>
      </c>
      <c r="I139" s="63" t="s">
        <v>38</v>
      </c>
    </row>
    <row r="140" spans="1:9" ht="41.25" customHeight="1">
      <c r="A140" s="28" t="s">
        <v>71</v>
      </c>
      <c r="B140" s="72" t="s">
        <v>70</v>
      </c>
      <c r="C140" s="64">
        <v>500</v>
      </c>
      <c r="D140" s="31"/>
      <c r="E140" s="70">
        <f>C140*D140</f>
        <v>0</v>
      </c>
      <c r="F140" s="28">
        <v>8</v>
      </c>
      <c r="G140" s="70">
        <f>E140*1.08</f>
        <v>0</v>
      </c>
      <c r="H140" s="69"/>
      <c r="I140" s="69"/>
    </row>
    <row r="141" spans="1:9" ht="12.75" customHeight="1">
      <c r="A141" s="102" t="s">
        <v>2</v>
      </c>
      <c r="B141" s="102"/>
      <c r="C141" s="102"/>
      <c r="D141" s="102"/>
      <c r="E141" s="53">
        <f>SUM(E140:E140)</f>
        <v>0</v>
      </c>
      <c r="F141" s="51" t="s">
        <v>42</v>
      </c>
      <c r="G141" s="53">
        <f>SUM(G140:G140)</f>
        <v>0</v>
      </c>
      <c r="H141" s="51" t="s">
        <v>42</v>
      </c>
      <c r="I141" s="51" t="s">
        <v>42</v>
      </c>
    </row>
    <row r="142" spans="1:9" ht="12.75" customHeight="1">
      <c r="A142" s="33"/>
      <c r="B142" s="33"/>
      <c r="C142" s="33"/>
      <c r="D142" s="33"/>
      <c r="E142" s="34"/>
      <c r="F142" s="33"/>
      <c r="G142" s="34"/>
      <c r="H142" s="33"/>
      <c r="I142" s="33"/>
    </row>
    <row r="143" ht="10.5" hidden="1">
      <c r="M143" s="20" t="s">
        <v>24</v>
      </c>
    </row>
    <row r="144" spans="1:9" ht="10.5">
      <c r="A144" s="101" t="s">
        <v>107</v>
      </c>
      <c r="B144" s="101"/>
      <c r="C144" s="101"/>
      <c r="D144" s="101"/>
      <c r="E144" s="101"/>
      <c r="F144" s="101"/>
      <c r="G144" s="101"/>
      <c r="H144" s="101"/>
      <c r="I144" s="101"/>
    </row>
    <row r="145" spans="1:9" ht="31.5">
      <c r="A145" s="54" t="s">
        <v>30</v>
      </c>
      <c r="B145" s="55" t="s">
        <v>31</v>
      </c>
      <c r="C145" s="55" t="s">
        <v>32</v>
      </c>
      <c r="D145" s="55" t="s">
        <v>33</v>
      </c>
      <c r="E145" s="56" t="s">
        <v>34</v>
      </c>
      <c r="F145" s="55" t="s">
        <v>35</v>
      </c>
      <c r="G145" s="56" t="s">
        <v>36</v>
      </c>
      <c r="H145" s="55" t="s">
        <v>37</v>
      </c>
      <c r="I145" s="63" t="s">
        <v>38</v>
      </c>
    </row>
    <row r="146" spans="1:9" ht="30" customHeight="1">
      <c r="A146" s="28" t="s">
        <v>71</v>
      </c>
      <c r="B146" s="72" t="s">
        <v>28</v>
      </c>
      <c r="C146" s="64">
        <v>80</v>
      </c>
      <c r="D146" s="31"/>
      <c r="E146" s="70">
        <f>C146*D146</f>
        <v>0</v>
      </c>
      <c r="F146" s="28">
        <v>8</v>
      </c>
      <c r="G146" s="70">
        <f>E146*1.08</f>
        <v>0</v>
      </c>
      <c r="H146" s="69"/>
      <c r="I146" s="69"/>
    </row>
    <row r="147" spans="1:9" ht="12.75" customHeight="1">
      <c r="A147" s="102" t="s">
        <v>2</v>
      </c>
      <c r="B147" s="102"/>
      <c r="C147" s="102"/>
      <c r="D147" s="102"/>
      <c r="E147" s="53">
        <f>SUM(E146:E146)</f>
        <v>0</v>
      </c>
      <c r="F147" s="51" t="s">
        <v>42</v>
      </c>
      <c r="G147" s="53">
        <f>SUM(G146:G146)</f>
        <v>0</v>
      </c>
      <c r="H147" s="51" t="s">
        <v>42</v>
      </c>
      <c r="I147" s="51" t="s">
        <v>42</v>
      </c>
    </row>
    <row r="149" ht="10.5">
      <c r="M149" s="20" t="s">
        <v>25</v>
      </c>
    </row>
  </sheetData>
  <sheetProtection selectLockedCells="1" selectUnlockedCells="1"/>
  <mergeCells count="43">
    <mergeCell ref="A141:D141"/>
    <mergeCell ref="G2:I2"/>
    <mergeCell ref="A3:I3"/>
    <mergeCell ref="A4:I4"/>
    <mergeCell ref="A6:E6"/>
    <mergeCell ref="A16:D16"/>
    <mergeCell ref="A19:G19"/>
    <mergeCell ref="B24:D24"/>
    <mergeCell ref="A44:G44"/>
    <mergeCell ref="B47:D47"/>
    <mergeCell ref="A50:G50"/>
    <mergeCell ref="A53:D53"/>
    <mergeCell ref="A27:G27"/>
    <mergeCell ref="B31:D31"/>
    <mergeCell ref="A33:B33"/>
    <mergeCell ref="C41:D41"/>
    <mergeCell ref="A80:I80"/>
    <mergeCell ref="A67:I67"/>
    <mergeCell ref="A70:D70"/>
    <mergeCell ref="A85:D85"/>
    <mergeCell ref="A55:I55"/>
    <mergeCell ref="A65:D65"/>
    <mergeCell ref="A72:I72"/>
    <mergeCell ref="A78:D78"/>
    <mergeCell ref="A104:B104"/>
    <mergeCell ref="A107:D107"/>
    <mergeCell ref="A114:I114"/>
    <mergeCell ref="A109:B109"/>
    <mergeCell ref="A112:D112"/>
    <mergeCell ref="A87:I87"/>
    <mergeCell ref="A91:D91"/>
    <mergeCell ref="A94:B94"/>
    <mergeCell ref="A102:D102"/>
    <mergeCell ref="A144:I144"/>
    <mergeCell ref="A147:D147"/>
    <mergeCell ref="A130:D130"/>
    <mergeCell ref="A132:I132"/>
    <mergeCell ref="A135:D135"/>
    <mergeCell ref="A118:D118"/>
    <mergeCell ref="A120:I120"/>
    <mergeCell ref="A124:D124"/>
    <mergeCell ref="A126:I126"/>
    <mergeCell ref="A138:I138"/>
  </mergeCells>
  <printOptions/>
  <pageMargins left="0.75" right="0.75" top="1" bottom="1" header="0.5118055555555555" footer="0.5118055555555555"/>
  <pageSetup horizontalDpi="300" verticalDpi="300" orientation="landscape" paperSize="9" scale="24" r:id="rId1"/>
  <rowBreaks count="5" manualBreakCount="5">
    <brk id="17" max="8" man="1"/>
    <brk id="32" max="8" man="1"/>
    <brk id="65" max="255" man="1"/>
    <brk id="107" max="255" man="1"/>
    <brk id="1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adebicki</dc:creator>
  <cp:keywords/>
  <dc:description/>
  <cp:lastModifiedBy>48783</cp:lastModifiedBy>
  <cp:lastPrinted>2021-07-20T10:58:02Z</cp:lastPrinted>
  <dcterms:created xsi:type="dcterms:W3CDTF">2020-01-21T13:09:45Z</dcterms:created>
  <dcterms:modified xsi:type="dcterms:W3CDTF">2021-07-20T11:00:46Z</dcterms:modified>
  <cp:category/>
  <cp:version/>
  <cp:contentType/>
  <cp:contentStatus/>
</cp:coreProperties>
</file>