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500" activeTab="0"/>
  </bookViews>
  <sheets>
    <sheet name="Szacunek ilości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<sst xmlns="http://schemas.openxmlformats.org/spreadsheetml/2006/main" count="117" uniqueCount="45">
  <si>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DOSTAWA GAZÓW MEDYCZNYCH ORAZ DZIERŻAWA ZBIORNIKÓW I BUTLI</t>
  </si>
  <si>
    <t>Lp.</t>
  </si>
  <si>
    <t>GAZY MEDYCZNE</t>
  </si>
  <si>
    <t>j.m.</t>
  </si>
  <si>
    <t>ilość / ilość butli</t>
  </si>
  <si>
    <t>Ilość kg / l / m3 na 12 m-cy</t>
  </si>
  <si>
    <r>
      <rPr>
        <sz val="8"/>
        <rFont val="Verdana"/>
        <family val="2"/>
      </rPr>
      <t>Cena za 1 kg/m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 xml:space="preserve"> / miesiąc / netto </t>
    </r>
  </si>
  <si>
    <t>Stawka VAT w %</t>
  </si>
  <si>
    <t>Wartość 12 m-cy netto</t>
  </si>
  <si>
    <t>Wartość 12 m-cy brutto</t>
  </si>
  <si>
    <t>Pakiet nr 1</t>
  </si>
  <si>
    <t>Tlen medyczny ciekły (nie mniej niż 99% obj.) - zbiornik min. 3000-3500 kg</t>
  </si>
  <si>
    <t>kg</t>
  </si>
  <si>
    <t>x</t>
  </si>
  <si>
    <t>Koszt dzierżawy zbiornika o pojemności min. 3000 kg</t>
  </si>
  <si>
    <t>miesiąc</t>
  </si>
  <si>
    <t>Koszt dzierżawy zbiornika o pojemności min. 3500 kg</t>
  </si>
  <si>
    <t>Razem:</t>
  </si>
  <si>
    <t>Pakiet nr 2</t>
  </si>
  <si>
    <r>
      <rPr>
        <sz val="8"/>
        <rFont val="Verdana"/>
        <family val="2"/>
      </rPr>
      <t>Cena za 1 kg/m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 xml:space="preserve"> / doba / netto </t>
    </r>
  </si>
  <si>
    <r>
      <rPr>
        <sz val="8"/>
        <rFont val="Verdana"/>
        <family val="2"/>
      </rPr>
      <t>Tlen medyczny (nie mniej niż 99% obj.) butle 40l/6,4m</t>
    </r>
    <r>
      <rPr>
        <vertAlign val="superscript"/>
        <sz val="8"/>
        <rFont val="Verdana"/>
        <family val="2"/>
      </rPr>
      <t>3</t>
    </r>
  </si>
  <si>
    <t>m3</t>
  </si>
  <si>
    <r>
      <rPr>
        <sz val="8"/>
        <rFont val="Verdana"/>
        <family val="2"/>
      </rPr>
      <t>Tlen medyczny (nie mniej niż 99% obj.) butle 10l/1,6m</t>
    </r>
    <r>
      <rPr>
        <vertAlign val="superscript"/>
        <sz val="8"/>
        <rFont val="Verdana"/>
        <family val="2"/>
      </rPr>
      <t>3</t>
    </r>
  </si>
  <si>
    <r>
      <rPr>
        <sz val="8"/>
        <rFont val="Verdana"/>
        <family val="2"/>
      </rPr>
      <t>Tlen medyczny (nie mniej niż 99% obj.) butle 2l/0,3m</t>
    </r>
    <r>
      <rPr>
        <vertAlign val="superscript"/>
        <sz val="8"/>
        <rFont val="Verdana"/>
        <family val="2"/>
      </rPr>
      <t>3</t>
    </r>
  </si>
  <si>
    <t>Koszt dzierżawy butle 2l/0,3m3</t>
  </si>
  <si>
    <t>doba</t>
  </si>
  <si>
    <t>Koszt dzierżawy butle 40l/6,4m3</t>
  </si>
  <si>
    <t>Koszt dzierżawy butle 10l/1,6m3</t>
  </si>
  <si>
    <t>Pakiet nr 3</t>
  </si>
  <si>
    <t>Podtlenek azotu 7 kg</t>
  </si>
  <si>
    <t>Podtlenek azotu 28 kg</t>
  </si>
  <si>
    <t>Koszt dzierżawy butli - podtlenek azotu 7 kg</t>
  </si>
  <si>
    <t>Koszt dzierżawy butli - podtlenek azotu 28 kg</t>
  </si>
  <si>
    <t>Pakiet nr 4</t>
  </si>
  <si>
    <t>Dwutlenek węgla med. 7,5 kg laparox C</t>
  </si>
  <si>
    <t>Dwutlenek węgla med. 26 kg laparox C</t>
  </si>
  <si>
    <t>Argon opak 10l   5,0  (nasze 2 butle)</t>
  </si>
  <si>
    <t>Koszt dzierżawy butli - dwutlenek węgla med. 7,5 kg laparox C</t>
  </si>
  <si>
    <t>Koszt dzierżawy butli - dwutlenek węgla med. 26 kg laparox C</t>
  </si>
  <si>
    <t>Pakiet nr 5</t>
  </si>
  <si>
    <t>Azot ciekły  3x 26 l  (nasze 3 butle) *</t>
  </si>
  <si>
    <t>DOTYCZY WSZYSTKICH PAKIETÓW: WARTOŚĆ BRUTTO ZAWIERA RÓWNIEŻ KOSZT TRANSPORTU BUTLI, ROZŁADUNKU, ZAŁADUNKU, UBEZPIECZENIA, LEGALIZACJI A TAKŻE WSZYSTKIE KONIECZNE CZYNNOŚCI ZWIĄZANE Z OBSŁUGĄ I DOPUSZCZENIEM DO UŻYWANIA WSZYSTKICH NAPEŁNIANYCH POJEMNIKÓW W TYM ZAPŁATĘ ZA DOKONANY ODBIÓR UDT</t>
  </si>
  <si>
    <t>Postepowanie 32/2024/TP</t>
  </si>
  <si>
    <r>
      <t xml:space="preserve">Załącznik nr 5 </t>
    </r>
    <r>
      <rPr>
        <sz val="8"/>
        <rFont val="Verdana"/>
        <family val="2"/>
      </rPr>
      <t>do SWZ</t>
    </r>
  </si>
  <si>
    <t>Minimalne warunki techniczne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</si>
</sst>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top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" fillId="35" borderId="15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2" max="2" width="36.140625" style="0" customWidth="1"/>
    <col min="3" max="3" width="11.28125" style="0" customWidth="1"/>
    <col min="4" max="4" width="10.140625" style="0" customWidth="1"/>
    <col min="5" max="5" width="15.7109375" style="0" customWidth="1"/>
    <col min="6" max="6" width="15.8515625" style="0" customWidth="1"/>
    <col min="7" max="7" width="11.28125" style="0" customWidth="1"/>
    <col min="8" max="8" width="13.140625" style="0" customWidth="1"/>
    <col min="9" max="9" width="15.00390625" style="0" customWidth="1"/>
  </cols>
  <sheetData>
    <row r="1" spans="1:9" ht="20.25" customHeight="1">
      <c r="A1" s="46" t="s">
        <v>43</v>
      </c>
      <c r="B1" s="47"/>
      <c r="C1" s="47"/>
      <c r="D1" s="47"/>
      <c r="E1" s="47"/>
      <c r="F1" s="47"/>
      <c r="G1" s="47"/>
      <c r="H1" s="47"/>
      <c r="I1" s="48"/>
    </row>
    <row r="2" spans="1:9" ht="19.5" customHeight="1">
      <c r="A2" s="43" t="s">
        <v>42</v>
      </c>
      <c r="B2" s="44"/>
      <c r="C2" s="44"/>
      <c r="D2" s="44"/>
      <c r="E2" s="44"/>
      <c r="F2" s="44"/>
      <c r="G2" s="44"/>
      <c r="H2" s="44"/>
      <c r="I2" s="45"/>
    </row>
    <row r="3" spans="1:9" ht="19.5" customHeight="1">
      <c r="A3" s="43" t="s">
        <v>0</v>
      </c>
      <c r="B3" s="44"/>
      <c r="C3" s="44"/>
      <c r="D3" s="44"/>
      <c r="E3" s="44"/>
      <c r="F3" s="44"/>
      <c r="G3" s="44"/>
      <c r="H3" s="44"/>
      <c r="I3" s="45"/>
    </row>
    <row r="4" spans="1:9" ht="19.5" customHeight="1">
      <c r="A4" s="49" t="s">
        <v>44</v>
      </c>
      <c r="B4" s="50"/>
      <c r="C4" s="50"/>
      <c r="D4" s="50"/>
      <c r="E4" s="50"/>
      <c r="F4" s="50"/>
      <c r="G4" s="50"/>
      <c r="H4" s="50"/>
      <c r="I4" s="51"/>
    </row>
    <row r="5" spans="1:9" ht="31.5" customHeight="1">
      <c r="A5" s="14" t="s">
        <v>1</v>
      </c>
      <c r="B5" s="14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5" t="s">
        <v>7</v>
      </c>
      <c r="H5" s="18" t="s">
        <v>8</v>
      </c>
      <c r="I5" s="18" t="s">
        <v>9</v>
      </c>
    </row>
    <row r="6" spans="1:9" ht="14.25" customHeight="1">
      <c r="A6" s="39" t="s">
        <v>10</v>
      </c>
      <c r="B6" s="39"/>
      <c r="C6" s="39"/>
      <c r="D6" s="39"/>
      <c r="E6" s="39"/>
      <c r="F6" s="39"/>
      <c r="G6" s="39"/>
      <c r="H6" s="39"/>
      <c r="I6" s="39"/>
    </row>
    <row r="7" spans="1:9" ht="36" customHeight="1">
      <c r="A7" s="2">
        <v>1</v>
      </c>
      <c r="B7" s="6" t="s">
        <v>11</v>
      </c>
      <c r="C7" s="2" t="s">
        <v>12</v>
      </c>
      <c r="D7" s="2" t="s">
        <v>13</v>
      </c>
      <c r="E7" s="5">
        <v>72000</v>
      </c>
      <c r="F7" s="5"/>
      <c r="G7" s="7">
        <v>0.08</v>
      </c>
      <c r="H7" s="5">
        <f>E7*F7</f>
        <v>0</v>
      </c>
      <c r="I7" s="5">
        <f>H7*1.08</f>
        <v>0</v>
      </c>
    </row>
    <row r="8" spans="1:9" ht="25.5" customHeight="1">
      <c r="A8" s="2">
        <v>2</v>
      </c>
      <c r="B8" s="6" t="s">
        <v>14</v>
      </c>
      <c r="C8" s="2" t="s">
        <v>15</v>
      </c>
      <c r="D8" s="2">
        <v>1</v>
      </c>
      <c r="E8" s="5" t="s">
        <v>13</v>
      </c>
      <c r="F8" s="3"/>
      <c r="G8" s="7">
        <v>0.08</v>
      </c>
      <c r="H8" s="5">
        <f>F8*12</f>
        <v>0</v>
      </c>
      <c r="I8" s="5">
        <f>H8*1.08</f>
        <v>0</v>
      </c>
    </row>
    <row r="9" spans="1:9" ht="26.25" customHeight="1">
      <c r="A9" s="2">
        <v>3</v>
      </c>
      <c r="B9" s="6" t="s">
        <v>16</v>
      </c>
      <c r="C9" s="2" t="s">
        <v>15</v>
      </c>
      <c r="D9" s="2">
        <v>1</v>
      </c>
      <c r="E9" s="5" t="s">
        <v>13</v>
      </c>
      <c r="F9" s="3"/>
      <c r="G9" s="7">
        <v>0.08</v>
      </c>
      <c r="H9" s="5">
        <f>F9*12</f>
        <v>0</v>
      </c>
      <c r="I9" s="5">
        <f>H9*1.08</f>
        <v>0</v>
      </c>
    </row>
    <row r="10" spans="1:9" ht="14.25" customHeight="1">
      <c r="A10" s="40" t="s">
        <v>17</v>
      </c>
      <c r="B10" s="40"/>
      <c r="C10" s="40"/>
      <c r="D10" s="40"/>
      <c r="E10" s="40"/>
      <c r="F10" s="40"/>
      <c r="G10" s="40"/>
      <c r="H10" s="8">
        <f>SUM(H7:H9)</f>
        <v>0</v>
      </c>
      <c r="I10" s="8">
        <f>SUM(I7:I9)</f>
        <v>0</v>
      </c>
    </row>
    <row r="11" spans="1:9" ht="12.75">
      <c r="A11" s="9"/>
      <c r="B11" s="10"/>
      <c r="C11" s="10"/>
      <c r="D11" s="10"/>
      <c r="E11" s="10"/>
      <c r="F11" s="10"/>
      <c r="G11" s="10"/>
      <c r="H11" s="11"/>
      <c r="I11" s="11"/>
    </row>
    <row r="12" spans="1:9" ht="14.25" customHeight="1">
      <c r="A12" s="39" t="s">
        <v>18</v>
      </c>
      <c r="B12" s="39"/>
      <c r="C12" s="39"/>
      <c r="D12" s="39"/>
      <c r="E12" s="39"/>
      <c r="F12" s="39"/>
      <c r="G12" s="39"/>
      <c r="H12" s="39"/>
      <c r="I12" s="39"/>
    </row>
    <row r="13" spans="1:9" ht="30.75" customHeight="1">
      <c r="A13" s="1" t="s">
        <v>1</v>
      </c>
      <c r="B13" s="1" t="s">
        <v>2</v>
      </c>
      <c r="C13" s="2" t="s">
        <v>3</v>
      </c>
      <c r="D13" s="2" t="s">
        <v>4</v>
      </c>
      <c r="E13" s="3" t="s">
        <v>5</v>
      </c>
      <c r="F13" s="4" t="s">
        <v>19</v>
      </c>
      <c r="G13" s="2" t="s">
        <v>7</v>
      </c>
      <c r="H13" s="5" t="s">
        <v>8</v>
      </c>
      <c r="I13" s="5" t="s">
        <v>9</v>
      </c>
    </row>
    <row r="14" spans="1:9" ht="30.75" customHeight="1">
      <c r="A14" s="2">
        <v>1</v>
      </c>
      <c r="B14" s="12" t="s">
        <v>20</v>
      </c>
      <c r="C14" s="2" t="s">
        <v>21</v>
      </c>
      <c r="D14" s="2" t="s">
        <v>13</v>
      </c>
      <c r="E14" s="5">
        <v>128</v>
      </c>
      <c r="F14" s="5"/>
      <c r="G14" s="7">
        <v>0.08</v>
      </c>
      <c r="H14" s="5">
        <f>E14*F14</f>
        <v>0</v>
      </c>
      <c r="I14" s="5">
        <f aca="true" t="shared" si="0" ref="I14:I19">H14*1.08</f>
        <v>0</v>
      </c>
    </row>
    <row r="15" spans="1:9" ht="36" customHeight="1">
      <c r="A15" s="2">
        <v>2</v>
      </c>
      <c r="B15" s="12" t="s">
        <v>22</v>
      </c>
      <c r="C15" s="2" t="s">
        <v>21</v>
      </c>
      <c r="D15" s="2" t="s">
        <v>13</v>
      </c>
      <c r="E15" s="5">
        <v>100</v>
      </c>
      <c r="F15" s="5"/>
      <c r="G15" s="7">
        <v>0.08</v>
      </c>
      <c r="H15" s="5">
        <f>E15*F15</f>
        <v>0</v>
      </c>
      <c r="I15" s="5">
        <f t="shared" si="0"/>
        <v>0</v>
      </c>
    </row>
    <row r="16" spans="1:9" ht="32.25" customHeight="1">
      <c r="A16" s="2">
        <v>3</v>
      </c>
      <c r="B16" s="12" t="s">
        <v>23</v>
      </c>
      <c r="C16" s="2" t="s">
        <v>21</v>
      </c>
      <c r="D16" s="2" t="s">
        <v>13</v>
      </c>
      <c r="E16" s="5">
        <v>100</v>
      </c>
      <c r="F16" s="5"/>
      <c r="G16" s="7">
        <v>0.08</v>
      </c>
      <c r="H16" s="5">
        <f>E16*F16</f>
        <v>0</v>
      </c>
      <c r="I16" s="5">
        <f t="shared" si="0"/>
        <v>0</v>
      </c>
    </row>
    <row r="17" spans="1:9" ht="21.75" customHeight="1">
      <c r="A17" s="2">
        <v>4</v>
      </c>
      <c r="B17" s="12" t="s">
        <v>24</v>
      </c>
      <c r="C17" s="2" t="s">
        <v>25</v>
      </c>
      <c r="D17" s="2">
        <v>30</v>
      </c>
      <c r="E17" s="5" t="s">
        <v>13</v>
      </c>
      <c r="F17" s="5"/>
      <c r="G17" s="7">
        <v>0.08</v>
      </c>
      <c r="H17" s="5">
        <f>D17*F17*366</f>
        <v>0</v>
      </c>
      <c r="I17" s="5">
        <f t="shared" si="0"/>
        <v>0</v>
      </c>
    </row>
    <row r="18" spans="1:9" ht="21.75" customHeight="1">
      <c r="A18" s="2">
        <v>5</v>
      </c>
      <c r="B18" s="12" t="s">
        <v>26</v>
      </c>
      <c r="C18" s="2" t="s">
        <v>25</v>
      </c>
      <c r="D18" s="4">
        <v>20</v>
      </c>
      <c r="E18" s="5" t="s">
        <v>13</v>
      </c>
      <c r="F18" s="5"/>
      <c r="G18" s="7">
        <v>0.08</v>
      </c>
      <c r="H18" s="5">
        <f>D18*F18*366</f>
        <v>0</v>
      </c>
      <c r="I18" s="5">
        <f t="shared" si="0"/>
        <v>0</v>
      </c>
    </row>
    <row r="19" spans="1:9" ht="18.75" customHeight="1">
      <c r="A19" s="2">
        <v>6</v>
      </c>
      <c r="B19" s="12" t="s">
        <v>27</v>
      </c>
      <c r="C19" s="2" t="s">
        <v>25</v>
      </c>
      <c r="D19" s="2">
        <v>30</v>
      </c>
      <c r="E19" s="5" t="s">
        <v>13</v>
      </c>
      <c r="F19" s="5"/>
      <c r="G19" s="7">
        <v>0.08</v>
      </c>
      <c r="H19" s="5">
        <f>D19*F19*366</f>
        <v>0</v>
      </c>
      <c r="I19" s="5">
        <f t="shared" si="0"/>
        <v>0</v>
      </c>
    </row>
    <row r="20" spans="1:9" ht="14.25" customHeight="1">
      <c r="A20" s="42" t="s">
        <v>17</v>
      </c>
      <c r="B20" s="42"/>
      <c r="C20" s="42"/>
      <c r="D20" s="42"/>
      <c r="E20" s="42"/>
      <c r="F20" s="42"/>
      <c r="G20" s="42"/>
      <c r="H20" s="8">
        <f>SUM(H14:H19)</f>
        <v>0</v>
      </c>
      <c r="I20" s="8">
        <f>SUM(I14:I19)</f>
        <v>0</v>
      </c>
    </row>
    <row r="21" spans="1:9" ht="12.75">
      <c r="A21" s="9"/>
      <c r="B21" s="13"/>
      <c r="C21" s="13"/>
      <c r="D21" s="13"/>
      <c r="E21" s="13"/>
      <c r="F21" s="13"/>
      <c r="G21" s="13"/>
      <c r="H21" s="11"/>
      <c r="I21" s="11"/>
    </row>
    <row r="22" spans="1:9" ht="14.25" customHeight="1">
      <c r="A22" s="39" t="s">
        <v>28</v>
      </c>
      <c r="B22" s="39"/>
      <c r="C22" s="39"/>
      <c r="D22" s="39"/>
      <c r="E22" s="39"/>
      <c r="F22" s="39"/>
      <c r="G22" s="39"/>
      <c r="H22" s="39"/>
      <c r="I22" s="39"/>
    </row>
    <row r="23" spans="1:9" ht="34.5" customHeight="1">
      <c r="A23" s="14" t="s">
        <v>1</v>
      </c>
      <c r="B23" s="14" t="s">
        <v>2</v>
      </c>
      <c r="C23" s="15" t="s">
        <v>3</v>
      </c>
      <c r="D23" s="15" t="s">
        <v>4</v>
      </c>
      <c r="E23" s="16" t="s">
        <v>5</v>
      </c>
      <c r="F23" s="17" t="s">
        <v>19</v>
      </c>
      <c r="G23" s="15" t="s">
        <v>7</v>
      </c>
      <c r="H23" s="18" t="s">
        <v>8</v>
      </c>
      <c r="I23" s="18" t="s">
        <v>9</v>
      </c>
    </row>
    <row r="24" spans="1:9" ht="18" customHeight="1">
      <c r="A24" s="2">
        <v>1</v>
      </c>
      <c r="B24" s="19" t="s">
        <v>29</v>
      </c>
      <c r="C24" s="2" t="s">
        <v>12</v>
      </c>
      <c r="D24" s="2" t="s">
        <v>13</v>
      </c>
      <c r="E24" s="5">
        <v>140</v>
      </c>
      <c r="F24" s="5"/>
      <c r="G24" s="7">
        <v>0.08</v>
      </c>
      <c r="H24" s="5">
        <f>E24*F24</f>
        <v>0</v>
      </c>
      <c r="I24" s="5">
        <f>H24*1.08</f>
        <v>0</v>
      </c>
    </row>
    <row r="25" spans="1:9" ht="19.5" customHeight="1">
      <c r="A25" s="2">
        <v>2</v>
      </c>
      <c r="B25" s="19" t="s">
        <v>30</v>
      </c>
      <c r="C25" s="2" t="s">
        <v>12</v>
      </c>
      <c r="D25" s="2" t="s">
        <v>13</v>
      </c>
      <c r="E25" s="5">
        <v>112</v>
      </c>
      <c r="F25" s="5"/>
      <c r="G25" s="7">
        <v>0.08</v>
      </c>
      <c r="H25" s="5">
        <f>E25*F25</f>
        <v>0</v>
      </c>
      <c r="I25" s="5">
        <f>H25*1.08</f>
        <v>0</v>
      </c>
    </row>
    <row r="26" spans="1:9" ht="25.5" customHeight="1">
      <c r="A26" s="2">
        <v>3</v>
      </c>
      <c r="B26" s="6" t="s">
        <v>31</v>
      </c>
      <c r="C26" s="2" t="s">
        <v>25</v>
      </c>
      <c r="D26" s="2">
        <v>10</v>
      </c>
      <c r="E26" s="5" t="s">
        <v>13</v>
      </c>
      <c r="F26" s="5"/>
      <c r="G26" s="7">
        <v>0.08</v>
      </c>
      <c r="H26" s="5">
        <f>D26*F26*366</f>
        <v>0</v>
      </c>
      <c r="I26" s="5">
        <f>H26*1.08</f>
        <v>0</v>
      </c>
    </row>
    <row r="27" spans="1:9" ht="27" customHeight="1">
      <c r="A27" s="2">
        <v>4</v>
      </c>
      <c r="B27" s="6" t="s">
        <v>32</v>
      </c>
      <c r="C27" s="2" t="s">
        <v>25</v>
      </c>
      <c r="D27" s="2">
        <v>2</v>
      </c>
      <c r="E27" s="5" t="s">
        <v>13</v>
      </c>
      <c r="F27" s="5"/>
      <c r="G27" s="7">
        <v>0.08</v>
      </c>
      <c r="H27" s="5">
        <f>D27*F27*366</f>
        <v>0</v>
      </c>
      <c r="I27" s="5">
        <f>H27*1.08</f>
        <v>0</v>
      </c>
    </row>
    <row r="28" spans="1:9" ht="14.25" customHeight="1">
      <c r="A28" s="40" t="s">
        <v>17</v>
      </c>
      <c r="B28" s="40"/>
      <c r="C28" s="40"/>
      <c r="D28" s="40"/>
      <c r="E28" s="40"/>
      <c r="F28" s="40"/>
      <c r="G28" s="40"/>
      <c r="H28" s="8">
        <f>SUM(H24:H27)</f>
        <v>0</v>
      </c>
      <c r="I28" s="8">
        <f>SUM(I24:I27)</f>
        <v>0</v>
      </c>
    </row>
    <row r="29" spans="1:9" ht="12.75">
      <c r="A29" s="20"/>
      <c r="B29" s="10"/>
      <c r="C29" s="10"/>
      <c r="D29" s="10"/>
      <c r="E29" s="10"/>
      <c r="F29" s="10"/>
      <c r="G29" s="10"/>
      <c r="H29" s="11"/>
      <c r="I29" s="11"/>
    </row>
    <row r="30" spans="1:9" ht="14.25" customHeight="1">
      <c r="A30" s="39" t="s">
        <v>33</v>
      </c>
      <c r="B30" s="39"/>
      <c r="C30" s="39"/>
      <c r="D30" s="39"/>
      <c r="E30" s="39"/>
      <c r="F30" s="39"/>
      <c r="G30" s="39"/>
      <c r="H30" s="39"/>
      <c r="I30" s="39"/>
    </row>
    <row r="31" spans="1:9" ht="36.75" customHeight="1">
      <c r="A31" s="1" t="s">
        <v>1</v>
      </c>
      <c r="B31" s="1" t="s">
        <v>2</v>
      </c>
      <c r="C31" s="2" t="s">
        <v>3</v>
      </c>
      <c r="D31" s="2" t="s">
        <v>4</v>
      </c>
      <c r="E31" s="3" t="s">
        <v>5</v>
      </c>
      <c r="F31" s="4" t="s">
        <v>19</v>
      </c>
      <c r="G31" s="2" t="s">
        <v>7</v>
      </c>
      <c r="H31" s="5" t="s">
        <v>8</v>
      </c>
      <c r="I31" s="5" t="s">
        <v>9</v>
      </c>
    </row>
    <row r="32" spans="1:9" ht="30" customHeight="1">
      <c r="A32" s="2">
        <v>1</v>
      </c>
      <c r="B32" s="6" t="s">
        <v>34</v>
      </c>
      <c r="C32" s="2" t="s">
        <v>12</v>
      </c>
      <c r="D32" s="2" t="s">
        <v>13</v>
      </c>
      <c r="E32" s="5">
        <v>75</v>
      </c>
      <c r="F32" s="3"/>
      <c r="G32" s="21">
        <v>0.08</v>
      </c>
      <c r="H32" s="3">
        <f>E32*F32</f>
        <v>0</v>
      </c>
      <c r="I32" s="3">
        <f>H32*1.08</f>
        <v>0</v>
      </c>
    </row>
    <row r="33" spans="1:9" ht="27.75" customHeight="1">
      <c r="A33" s="2">
        <v>2</v>
      </c>
      <c r="B33" s="6" t="s">
        <v>35</v>
      </c>
      <c r="C33" s="2" t="s">
        <v>12</v>
      </c>
      <c r="D33" s="2" t="s">
        <v>13</v>
      </c>
      <c r="E33" s="5">
        <v>52</v>
      </c>
      <c r="F33" s="3"/>
      <c r="G33" s="21">
        <v>0.08</v>
      </c>
      <c r="H33" s="3">
        <f>E33*F33</f>
        <v>0</v>
      </c>
      <c r="I33" s="3">
        <f>H33*1.08</f>
        <v>0</v>
      </c>
    </row>
    <row r="34" spans="1:9" ht="22.5" customHeight="1">
      <c r="A34" s="4">
        <v>3</v>
      </c>
      <c r="B34" s="22" t="s">
        <v>36</v>
      </c>
      <c r="C34" s="4" t="s">
        <v>21</v>
      </c>
      <c r="D34" s="4" t="s">
        <v>13</v>
      </c>
      <c r="E34" s="3">
        <v>20</v>
      </c>
      <c r="F34" s="3"/>
      <c r="G34" s="21">
        <v>0.23</v>
      </c>
      <c r="H34" s="3">
        <f>E34*F34</f>
        <v>0</v>
      </c>
      <c r="I34" s="3">
        <f>H34*1.23</f>
        <v>0</v>
      </c>
    </row>
    <row r="35" spans="1:9" ht="30.75" customHeight="1">
      <c r="A35" s="2">
        <v>4</v>
      </c>
      <c r="B35" s="23" t="s">
        <v>37</v>
      </c>
      <c r="C35" s="24" t="s">
        <v>25</v>
      </c>
      <c r="D35" s="24">
        <v>6</v>
      </c>
      <c r="E35" s="25" t="s">
        <v>13</v>
      </c>
      <c r="F35" s="3"/>
      <c r="G35" s="21">
        <v>0.08</v>
      </c>
      <c r="H35" s="3">
        <f>D35*F35*366</f>
        <v>0</v>
      </c>
      <c r="I35" s="3">
        <f>H35*1.08</f>
        <v>0</v>
      </c>
    </row>
    <row r="36" spans="1:9" ht="30" customHeight="1">
      <c r="A36" s="2">
        <v>5</v>
      </c>
      <c r="B36" s="23" t="s">
        <v>38</v>
      </c>
      <c r="C36" s="24" t="s">
        <v>25</v>
      </c>
      <c r="D36" s="24">
        <v>2</v>
      </c>
      <c r="E36" s="25" t="s">
        <v>13</v>
      </c>
      <c r="F36" s="3"/>
      <c r="G36" s="21">
        <v>0.08</v>
      </c>
      <c r="H36" s="3">
        <f>D36*F36*366</f>
        <v>0</v>
      </c>
      <c r="I36" s="3">
        <f>H36*1.08</f>
        <v>0</v>
      </c>
    </row>
    <row r="37" spans="1:9" ht="14.25" customHeight="1">
      <c r="A37" s="42" t="s">
        <v>17</v>
      </c>
      <c r="B37" s="42"/>
      <c r="C37" s="42"/>
      <c r="D37" s="42"/>
      <c r="E37" s="42"/>
      <c r="F37" s="42"/>
      <c r="G37" s="42"/>
      <c r="H37" s="26">
        <f>SUM(H32:H36)</f>
        <v>0</v>
      </c>
      <c r="I37" s="26">
        <f>SUM(I32:I36)</f>
        <v>0</v>
      </c>
    </row>
    <row r="38" spans="1:9" ht="12.75">
      <c r="A38" s="27"/>
      <c r="B38" s="28"/>
      <c r="C38" s="28"/>
      <c r="D38" s="28"/>
      <c r="E38" s="28"/>
      <c r="F38" s="28"/>
      <c r="G38" s="28"/>
      <c r="H38" s="29"/>
      <c r="I38" s="29"/>
    </row>
    <row r="39" spans="1:9" ht="14.25" customHeight="1">
      <c r="A39" s="39" t="s">
        <v>39</v>
      </c>
      <c r="B39" s="39"/>
      <c r="C39" s="39"/>
      <c r="D39" s="39"/>
      <c r="E39" s="39"/>
      <c r="F39" s="39"/>
      <c r="G39" s="39"/>
      <c r="H39" s="39"/>
      <c r="I39" s="39"/>
    </row>
    <row r="40" spans="1:9" ht="33" customHeight="1">
      <c r="A40" s="1" t="s">
        <v>1</v>
      </c>
      <c r="B40" s="1" t="s">
        <v>2</v>
      </c>
      <c r="C40" s="2" t="s">
        <v>3</v>
      </c>
      <c r="D40" s="2" t="s">
        <v>4</v>
      </c>
      <c r="E40" s="3" t="s">
        <v>5</v>
      </c>
      <c r="F40" s="4" t="s">
        <v>19</v>
      </c>
      <c r="G40" s="4" t="s">
        <v>7</v>
      </c>
      <c r="H40" s="3" t="s">
        <v>8</v>
      </c>
      <c r="I40" s="3" t="s">
        <v>9</v>
      </c>
    </row>
    <row r="41" spans="1:9" ht="35.25" customHeight="1">
      <c r="A41" s="2">
        <v>1</v>
      </c>
      <c r="B41" s="23" t="s">
        <v>40</v>
      </c>
      <c r="C41" s="24" t="s">
        <v>12</v>
      </c>
      <c r="D41" s="24" t="s">
        <v>13</v>
      </c>
      <c r="E41" s="3">
        <v>2000</v>
      </c>
      <c r="F41" s="3"/>
      <c r="G41" s="21">
        <v>0.23</v>
      </c>
      <c r="H41" s="3">
        <f>E41*F41</f>
        <v>0</v>
      </c>
      <c r="I41" s="3">
        <f>H41*1.23</f>
        <v>0</v>
      </c>
    </row>
    <row r="42" spans="1:9" ht="14.25" customHeight="1">
      <c r="A42" s="40" t="s">
        <v>17</v>
      </c>
      <c r="B42" s="40"/>
      <c r="C42" s="40"/>
      <c r="D42" s="40"/>
      <c r="E42" s="40"/>
      <c r="F42" s="40"/>
      <c r="G42" s="40"/>
      <c r="H42" s="8">
        <f>SUM(H41:H41)</f>
        <v>0</v>
      </c>
      <c r="I42" s="8">
        <f>SUM(I41:I41)</f>
        <v>0</v>
      </c>
    </row>
    <row r="43" spans="1:9" ht="12.75">
      <c r="A43" s="9"/>
      <c r="B43" s="10"/>
      <c r="C43" s="10"/>
      <c r="D43" s="10"/>
      <c r="E43" s="10"/>
      <c r="F43" s="10"/>
      <c r="G43" s="10"/>
      <c r="H43" s="30"/>
      <c r="I43" s="31"/>
    </row>
    <row r="44" spans="1:12" ht="58.5" customHeight="1">
      <c r="A44" s="41" t="s">
        <v>41</v>
      </c>
      <c r="B44" s="41"/>
      <c r="C44" s="41"/>
      <c r="D44" s="41"/>
      <c r="E44" s="41"/>
      <c r="F44" s="41"/>
      <c r="G44" s="41"/>
      <c r="H44" s="41"/>
      <c r="I44" s="41"/>
      <c r="L44" s="32"/>
    </row>
    <row r="45" spans="1:9" ht="12.75">
      <c r="A45" s="33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3"/>
      <c r="B46" s="35"/>
      <c r="C46" s="35"/>
      <c r="D46" s="35"/>
      <c r="E46" s="36"/>
      <c r="F46" s="37"/>
      <c r="G46" s="37"/>
      <c r="H46" s="38"/>
      <c r="I46" s="38"/>
    </row>
  </sheetData>
  <sheetProtection selectLockedCells="1" selectUnlockedCells="1"/>
  <mergeCells count="15">
    <mergeCell ref="A42:G42"/>
    <mergeCell ref="A44:I44"/>
    <mergeCell ref="A20:G20"/>
    <mergeCell ref="A22:I22"/>
    <mergeCell ref="A28:G28"/>
    <mergeCell ref="A30:I30"/>
    <mergeCell ref="A37:G37"/>
    <mergeCell ref="A39:I39"/>
    <mergeCell ref="A1:I1"/>
    <mergeCell ref="A2:I2"/>
    <mergeCell ref="A3:I3"/>
    <mergeCell ref="A6:I6"/>
    <mergeCell ref="A10:G10"/>
    <mergeCell ref="A12:I12"/>
    <mergeCell ref="A4:I4"/>
  </mergeCells>
  <printOptions/>
  <pageMargins left="0.75" right="0.75" top="1" bottom="1" header="0.5118110236220472" footer="0.5118110236220472"/>
  <pageSetup horizontalDpi="300" verticalDpi="300" orientation="landscape" paperSize="9" scale="74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7SZMW</cp:lastModifiedBy>
  <dcterms:created xsi:type="dcterms:W3CDTF">2024-01-17T08:12:19Z</dcterms:created>
  <dcterms:modified xsi:type="dcterms:W3CDTF">2024-01-22T11:16:34Z</dcterms:modified>
  <cp:category/>
  <cp:version/>
  <cp:contentType/>
  <cp:contentStatus/>
</cp:coreProperties>
</file>