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7SZMW\Documents\KOPIA\Zamówienia Publiczne\Przetargi 2023\267.2023.TP DEZYNFEKCJA\"/>
    </mc:Choice>
  </mc:AlternateContent>
  <xr:revisionPtr revIDLastSave="0" documentId="8_{C09B40DE-B514-4F5D-A2F5-BEE0F3C3146E}" xr6:coauthVersionLast="47" xr6:coauthVersionMax="47" xr10:uidLastSave="{00000000-0000-0000-0000-000000000000}"/>
  <bookViews>
    <workbookView xWindow="-120" yWindow="-120" windowWidth="20730" windowHeight="11160" tabRatio="500" xr2:uid="{00000000-000D-0000-FFFF-FFFF00000000}"/>
  </bookViews>
  <sheets>
    <sheet name="267.2023.TP" sheetId="1" r:id="rId1"/>
  </sheets>
  <definedNames>
    <definedName name="_xlnm.Print_Area" localSheetId="0">'267.2023.TP'!$A$2:$N$144</definedName>
    <definedName name="Print_Area_0_0" localSheetId="0">'267.2023.TP'!$A$2:$M$143</definedName>
  </definedNames>
  <calcPr calcId="181029"/>
  <extLst>
    <ext xmlns:loext="http://schemas.libreoffice.org/" uri="{7626C862-2A13-11E5-B345-FEFF819CDC9F}">
      <loext:extCalcPr stringRefSyntax="ExcelA1"/>
    </ext>
  </extLst>
</workbook>
</file>

<file path=xl/calcChain.xml><?xml version="1.0" encoding="utf-8"?>
<calcChain xmlns="http://schemas.openxmlformats.org/spreadsheetml/2006/main">
  <c r="J40" i="1" l="1"/>
  <c r="L40" i="1" s="1"/>
  <c r="J41" i="1"/>
  <c r="L41" i="1" s="1"/>
  <c r="J42" i="1"/>
  <c r="L42" i="1" s="1"/>
  <c r="J43" i="1"/>
  <c r="L43" i="1" s="1"/>
  <c r="J44" i="1"/>
  <c r="L44" i="1" s="1"/>
  <c r="J45" i="1"/>
  <c r="L45" i="1" s="1"/>
  <c r="J46" i="1"/>
  <c r="L46" i="1" s="1"/>
  <c r="J39" i="1"/>
  <c r="J31" i="1"/>
  <c r="L31" i="1" s="1"/>
  <c r="J32" i="1"/>
  <c r="L32" i="1" s="1"/>
  <c r="J33" i="1"/>
  <c r="L33" i="1" s="1"/>
  <c r="J30" i="1"/>
  <c r="L30" i="1" s="1"/>
  <c r="J47" i="1" l="1"/>
  <c r="L39" i="1"/>
  <c r="L47" i="1" s="1"/>
  <c r="J34" i="1"/>
  <c r="H136" i="1"/>
  <c r="I136" i="1" s="1"/>
  <c r="H135" i="1"/>
  <c r="I135" i="1" s="1"/>
  <c r="H134" i="1"/>
  <c r="H129" i="1"/>
  <c r="I129" i="1" s="1"/>
  <c r="H128" i="1"/>
  <c r="I128" i="1" s="1"/>
  <c r="H127" i="1"/>
  <c r="I127" i="1" s="1"/>
  <c r="H126" i="1"/>
  <c r="I126" i="1" s="1"/>
  <c r="H125" i="1"/>
  <c r="J120" i="1"/>
  <c r="L120" i="1" s="1"/>
  <c r="J119" i="1"/>
  <c r="L119" i="1" s="1"/>
  <c r="J118" i="1"/>
  <c r="L118" i="1" s="1"/>
  <c r="J117" i="1"/>
  <c r="L117" i="1" s="1"/>
  <c r="J111" i="1"/>
  <c r="L111" i="1" s="1"/>
  <c r="J110" i="1"/>
  <c r="L110" i="1" s="1"/>
  <c r="J109" i="1"/>
  <c r="L109" i="1" s="1"/>
  <c r="J108" i="1"/>
  <c r="L108" i="1" s="1"/>
  <c r="J107" i="1"/>
  <c r="L107" i="1" s="1"/>
  <c r="J106" i="1"/>
  <c r="L106" i="1" s="1"/>
  <c r="J105" i="1"/>
  <c r="L105" i="1" s="1"/>
  <c r="J104" i="1"/>
  <c r="L104" i="1" s="1"/>
  <c r="H98" i="1"/>
  <c r="I98" i="1" s="1"/>
  <c r="H97" i="1"/>
  <c r="I97" i="1" s="1"/>
  <c r="H96" i="1"/>
  <c r="I96" i="1" s="1"/>
  <c r="H95" i="1"/>
  <c r="I95" i="1" s="1"/>
  <c r="H94" i="1"/>
  <c r="I94" i="1" s="1"/>
  <c r="H93" i="1"/>
  <c r="I93" i="1" s="1"/>
  <c r="H92" i="1"/>
  <c r="I92" i="1" s="1"/>
  <c r="H91" i="1"/>
  <c r="I91" i="1" s="1"/>
  <c r="H90" i="1"/>
  <c r="J85" i="1"/>
  <c r="L85" i="1" s="1"/>
  <c r="J84" i="1"/>
  <c r="L84" i="1" s="1"/>
  <c r="J83" i="1"/>
  <c r="L83" i="1" s="1"/>
  <c r="J82" i="1"/>
  <c r="L82" i="1" s="1"/>
  <c r="J76" i="1"/>
  <c r="L76" i="1" s="1"/>
  <c r="J75" i="1"/>
  <c r="L75" i="1" s="1"/>
  <c r="J74" i="1"/>
  <c r="L74" i="1" s="1"/>
  <c r="J73" i="1"/>
  <c r="L73" i="1" s="1"/>
  <c r="J72" i="1"/>
  <c r="L72" i="1" s="1"/>
  <c r="J71" i="1"/>
  <c r="L71" i="1" s="1"/>
  <c r="J70" i="1"/>
  <c r="L70" i="1" s="1"/>
  <c r="J69" i="1"/>
  <c r="L69" i="1" s="1"/>
  <c r="J68" i="1"/>
  <c r="L68" i="1" s="1"/>
  <c r="H62" i="1"/>
  <c r="I62" i="1" s="1"/>
  <c r="H61" i="1"/>
  <c r="I61" i="1" s="1"/>
  <c r="H60" i="1"/>
  <c r="I60" i="1" s="1"/>
  <c r="H59" i="1"/>
  <c r="I59" i="1" s="1"/>
  <c r="H58" i="1"/>
  <c r="I58" i="1" s="1"/>
  <c r="J23" i="1"/>
  <c r="L23" i="1" s="1"/>
  <c r="J22" i="1"/>
  <c r="L22" i="1" s="1"/>
  <c r="J21" i="1"/>
  <c r="L21" i="1" s="1"/>
  <c r="J20" i="1"/>
  <c r="L20" i="1" s="1"/>
  <c r="J19" i="1"/>
  <c r="L19" i="1" s="1"/>
  <c r="J18" i="1"/>
  <c r="L18" i="1" s="1"/>
  <c r="J17" i="1"/>
  <c r="L17" i="1" s="1"/>
  <c r="J16" i="1"/>
  <c r="L16" i="1" s="1"/>
  <c r="J15" i="1"/>
  <c r="L15" i="1" s="1"/>
  <c r="J14" i="1"/>
  <c r="L14" i="1" s="1"/>
  <c r="J13" i="1"/>
  <c r="L13" i="1" s="1"/>
  <c r="J12" i="1"/>
  <c r="L12" i="1" s="1"/>
  <c r="J11" i="1"/>
  <c r="L11" i="1" s="1"/>
  <c r="J10" i="1"/>
  <c r="L10" i="1" s="1"/>
  <c r="J9" i="1"/>
  <c r="L9" i="1" s="1"/>
  <c r="J8" i="1"/>
  <c r="L121" i="1" l="1"/>
  <c r="L112" i="1"/>
  <c r="L77" i="1"/>
  <c r="L86" i="1"/>
  <c r="H130" i="1"/>
  <c r="H137" i="1"/>
  <c r="H99" i="1"/>
  <c r="J24" i="1"/>
  <c r="L8" i="1"/>
  <c r="L24" i="1" s="1"/>
  <c r="I63" i="1"/>
  <c r="H63" i="1"/>
  <c r="J77" i="1"/>
  <c r="J112" i="1"/>
  <c r="I90" i="1"/>
  <c r="I99" i="1" s="1"/>
  <c r="I125" i="1"/>
  <c r="I130" i="1" s="1"/>
  <c r="I134" i="1"/>
  <c r="I137" i="1" s="1"/>
  <c r="J86" i="1"/>
  <c r="J121" i="1"/>
  <c r="L34" i="1" l="1"/>
</calcChain>
</file>

<file path=xl/sharedStrings.xml><?xml version="1.0" encoding="utf-8"?>
<sst xmlns="http://schemas.openxmlformats.org/spreadsheetml/2006/main" count="485" uniqueCount="224">
  <si>
    <t>Część I - MYCIE, DEZYNFEKCJA I PIELĘGNACJA RĄK</t>
  </si>
  <si>
    <t>Lp.</t>
  </si>
  <si>
    <t>Przeznaczenie, opis</t>
  </si>
  <si>
    <t>Parametry</t>
  </si>
  <si>
    <t>Co najmniej wymagane substancje</t>
  </si>
  <si>
    <t>Rodzaj i wielkość opakowania</t>
  </si>
  <si>
    <t>Ilość opak.</t>
  </si>
  <si>
    <t>Cena jedn. netto</t>
  </si>
  <si>
    <t>Wartość netto</t>
  </si>
  <si>
    <t>Wartość brutto</t>
  </si>
  <si>
    <t>Producent/nazwa produktu</t>
  </si>
  <si>
    <t>Nr katalogowy  / kod EAN</t>
  </si>
  <si>
    <t>Stawka % VAT</t>
  </si>
  <si>
    <t>Stężenie</t>
  </si>
  <si>
    <t>Minimalny zakres działania</t>
  </si>
  <si>
    <t>Czas ekspozycji</t>
  </si>
  <si>
    <t>1.</t>
  </si>
  <si>
    <t>Alkoholowy płyn do chirurgicznej i higienicznej dezynfekcji skóry rąk bez zawartości chlorheksydyny,QAV, propanolu, gliceryny nadtlenku wodoru z dodatkiem substancji nawilżająco-natłuszczającej. Produkt biobójczy</t>
  </si>
  <si>
    <t>min. B, Tbc, F (C. albicans), V (HBV,HIV,
HCV, Adeno, Polio)</t>
  </si>
  <si>
    <t>higienieczna dez. Rąk 30 s., chirurgiczna dez. Rąk 90 s. przy jednorazowej aplikacji</t>
  </si>
  <si>
    <t>Etanol min 80 g na 100 g preparatu</t>
  </si>
  <si>
    <t>butelka o pojemności 0,5 litra pasująca do dozowników  DERMADOS firmy ECOLAB) stosowanych obecnie na terenie 7 Szpitala MW</t>
  </si>
  <si>
    <t>butelka o pojemności 1 litr pasująca do dozowników SM2 - Schulke  stosowanych obecnie na terenie 7 Szpitala MW</t>
  </si>
  <si>
    <t>kanister o pojemności co najmniej 5 litrów</t>
  </si>
  <si>
    <t>2.</t>
  </si>
  <si>
    <t>Alkoholowy płyn do chirurgicznej i higienicznej dezynfekcji skóry rąk bez zawartości chlorheksydyny, QAV, etanolu, gliceryny, nadtlenku wodoru z dodatkiem substancji nawilżająco-natłuszczającej. Produkt biobójczy</t>
  </si>
  <si>
    <t>min. B, Tbc, F (C.albicans), V (HIV, HBV, HCV, Rota, Noro)</t>
  </si>
  <si>
    <t>Izopropanol min. 75 g na 100 g preparatu.</t>
  </si>
  <si>
    <t>butelka o pojemności 1 litr pasująca do dozowników SM2 firmy Schulke  stosowanych obecnie na terenie 7 Szpitala MW</t>
  </si>
  <si>
    <t>3.</t>
  </si>
  <si>
    <t xml:space="preserve">butelka o pojemności 0,5 litra z wbudowaną pomką dozującą  w systemie jednorazowym </t>
  </si>
  <si>
    <t xml:space="preserve">butelka o pojemności 1 litra z wbudowaną pomką dozującą  w systemie jednorazowym </t>
  </si>
  <si>
    <t>4.</t>
  </si>
  <si>
    <t>Płyn do chirurgicznego i higienicznego mycia rąk bez zawartości mydła, bezbarwny nie zawierający parabenów. Kosmetyk</t>
  </si>
  <si>
    <t xml:space="preserve">Syntetyczne związki powierzchniowo czynne, substancje nawilżające </t>
  </si>
  <si>
    <t>5.</t>
  </si>
  <si>
    <t>6.</t>
  </si>
  <si>
    <t>Emulsja pielęgnacyjna do rąk o właściwościach regenerujących, nawilżających i pielęgnacyjnych. Nie zawierająca parabenów. Kosmetyk</t>
  </si>
  <si>
    <t>butelka o pojemności 0,5 litra z fabrycznie zamontowaną pompką dozującą</t>
  </si>
  <si>
    <t>7.</t>
  </si>
  <si>
    <t>Dozowniki na łóżka do butelek 500 ml</t>
  </si>
  <si>
    <t>x</t>
  </si>
  <si>
    <t>dopasowane do butelek 0,5 litra</t>
  </si>
  <si>
    <t>8.</t>
  </si>
  <si>
    <t>Pompka do butelki 500 ml. Wyrób medyczny</t>
  </si>
  <si>
    <t>dopasowana do butelek 0,5 litra w jednorazwoych hermetycznie zamnkiętych opakowaniach</t>
  </si>
  <si>
    <t>Razem:</t>
  </si>
  <si>
    <t>Zamawiający wymaga preparatów kompatybilnych tzn. w jednym systemie higieny (od jednego producenta). Wykonawca wyposaży Zamawiającego w: plakaty z techniką dezynfekcji i mycia rąk oraz 5 momentami higieny rąk, naklejki przypominające o higienie rąk; naklejki na dozowniki: mycie 500 szt; dezynfekcja rąk - 500 szt; Uniwersalny dozownik ścienny do butelki 500 ml i 1000 ml - 50 szt. Tablice ścienne pod dozowniki -80 szt. do poz. 3 i 5 Zamawiający wymaga użyczenia na czas trwania umowy dozowników pasujących do butelek jednorazowych z fabrycznie zamontowaną pomką dozujacą umożliwiającą szybką wymianę buteleki - system jednego kliknięcia w liczbie 120 sztuk.  Wykonawca zapewni na cały czas trwania umowy dostep do programu ( wraz z urządzeniem mobilnym) do weryfikacji prawdiłowej higieny rąk umożliwiającego tworzenie statystyk z przeprowadzonych kontroli</t>
  </si>
  <si>
    <t>Część II - DEZYNFEKCJA SKÓRY PACJENTA PRZED WKŁUCIAMI, PUNKCJAMI I ZABIEGAMI CHIRURGICZNYMI</t>
  </si>
  <si>
    <t>Zakres działania przy jednorazowej aplikacji</t>
  </si>
  <si>
    <t xml:space="preserve">Czas ekspozycji  </t>
  </si>
  <si>
    <t>Gotowy do użycia bezbarwny alkoholowy roztwór do dezynfekcji skóry przed zabiegami chirurgicznymi, przed wkłuciami i punkcjami żylnymi. Produkt leczniczy</t>
  </si>
  <si>
    <t xml:space="preserve"> min. B, Tbc, F, V (HIV, HBV,HCV)</t>
  </si>
  <si>
    <t>Od 15 do 60 sek</t>
  </si>
  <si>
    <t>min. 3 substancje czynne i nadtlenek wodoru. Nie zawierający jodu i jego pochodnych, chlorheksydyny, związków amoniowych.</t>
  </si>
  <si>
    <t xml:space="preserve">opakowanie o pojemności do 250 ml </t>
  </si>
  <si>
    <t xml:space="preserve">opakowanie o pojemności do 1000 ml                         </t>
  </si>
  <si>
    <t>Gotowy do użycia, barwiony alkoholowy roztwór do dezynfekcji skóry przed zabiegami chirurgicznymi, przed wkłuciami i punkcjami żylnymi. Produkt leczniczy</t>
  </si>
  <si>
    <t xml:space="preserve"> min. B, Tbc, F, V (HIV, HBV, HCV). </t>
  </si>
  <si>
    <t xml:space="preserve">opakowanie z atomizerem do 250 ml                </t>
  </si>
  <si>
    <t xml:space="preserve">opakowanie o pojemności do 1000 ml                              </t>
  </si>
  <si>
    <t>Część III - DEZYNFEKCJA POWIERZCHNI</t>
  </si>
  <si>
    <t>Co najmniej wymagane substancje czynne</t>
  </si>
  <si>
    <t>Zakres działania</t>
  </si>
  <si>
    <t>Gotowy do użycia preparat, zawierający do szybkiej dezynfekcji małych i trudnodostępnych powierzchni wyrobów medycznych. Wyrób medyczny</t>
  </si>
  <si>
    <t>do 60 sek.</t>
  </si>
  <si>
    <t>mieszanina alkoholi (w tym etanol)</t>
  </si>
  <si>
    <t>butelka 1L z nakrętką z otworem zabezpieczona kapslem</t>
  </si>
  <si>
    <t>kanister o pojemności do 10 l</t>
  </si>
  <si>
    <t>Spryskiwacz do butelki 1000 ml z poz 1 w opakowaniu jednostkowym</t>
  </si>
  <si>
    <t>Płynny koncentrat  do dezynfekcji i mycia powierzchni, wyrobów medycznych i wyposażenia, stosowany w obecności pacjentów.  Bez zawartości aldehydów, substancji utleniających, pochodnych: biguanidyny, chloru, fenolu. Wyrób medyczny</t>
  </si>
  <si>
    <t>0,25 - 0,5%</t>
  </si>
  <si>
    <t>B, F do 5 min - war. brudne, Tbc, V do 15 min</t>
  </si>
  <si>
    <t>min. 3 substancje z różnych grup chemicznych</t>
  </si>
  <si>
    <t>kanister o pojemności do 5 l</t>
  </si>
  <si>
    <t>Gotowy do użycia preparat przeznaczony do stosowania na wszystkich powierzchniach i sprzetach medycznych nieodpornych na działanie alkoholi, łącznie z głowicami USG.Nie zawierający alkoholi, nadtlenku wodoru, aldehydów. Wyrób medyczny</t>
  </si>
  <si>
    <t>min. B ( EN 13727),      F (C. albicans - EN 13624),V (HIV, HBV, BVDV, Rota)</t>
  </si>
  <si>
    <t>do 1 min.</t>
  </si>
  <si>
    <t>mieszanina min. 3 QAV</t>
  </si>
  <si>
    <t>butelka 1l z nakrętką z otworem zabezpieczona kapslem</t>
  </si>
  <si>
    <t>Spryskiwacz spieniający w opakowaniu jednostkowym do butelki 1l  z poz 7</t>
  </si>
  <si>
    <t>Klucz do kanistra 5l</t>
  </si>
  <si>
    <t>Pompka do kanistra 5l, 10l</t>
  </si>
  <si>
    <t>Wykonawca zapewni na cały czas trwania umowy dostep do programu ( wraz z urządzeniem mobilnym) umożliwiającego tworzenie statystyk z przeprowadzonych kontroli czystości powierzchni szpitalnych z możliwością wprowadzenia i porównania wyników z kontroli mikrobiologicznej powierzchni. Wykonawca wyposaży na czas trwania umowy w 4 pompy ścienne do rozrabiania koncentratu. Preparaty posiadają doskonałą tolernację materiałową - potwierdzona raportami z badań w niezależnych laboratoriach.</t>
  </si>
  <si>
    <t xml:space="preserve">Dodatkowe wymagania w zakresie pakietów higieny rąk i powierzchni (nr. pakietów 1,3) </t>
  </si>
  <si>
    <t xml:space="preserve">1. Zamawiający wymaga wdrożenia w czasie 3 miesięcy od podpisania umowy na dostawę środków dezynfekcyjnych i monitorującego poziom higieny rąk i powierzchni szpitalnych. </t>
  </si>
  <si>
    <t xml:space="preserve">2. Wymagania dotyczące programu monitorującego poziom higieny: </t>
  </si>
  <si>
    <t xml:space="preserve">a) udostępnienie mobilnego urządzenia do obsługi aplikacji </t>
  </si>
  <si>
    <t xml:space="preserve">b) półroczne porównawcze raporty monitorujące poziom higieny szpitalnej ( podział na oddziały/poradnie) </t>
  </si>
  <si>
    <t xml:space="preserve">c) szkolenia wskazanego przez zamawiającego personelu z zakresu higieny rąk i powierzchni ( minimum 2 razy w okresie ustalonym harmonogramem przez strony, miejsce szkolenia w siedzibie Zamawiającego we wskazanym przez niego miejscu) </t>
  </si>
  <si>
    <t xml:space="preserve"> Część IV - MYCIE I DEZYNFEKCJA  MANUALNA INSTRUMENTARIUM MEDYCZNEGO </t>
  </si>
  <si>
    <t>Kod produktu</t>
  </si>
  <si>
    <t>Nazwa produktu</t>
  </si>
  <si>
    <t xml:space="preserve">Cena jednostkowa netto </t>
  </si>
  <si>
    <t xml:space="preserve"> Stawka VAT </t>
  </si>
  <si>
    <t xml:space="preserve"> Ilość szt. </t>
  </si>
  <si>
    <t>Neutralny preparat do manualnego mycia i wstępnej dezynfekcji narzędzi medycznych i chirurgicznych oraz sprzętu endoskopowego przed sterylizacją. Możliwość użycia w myjkach ultradźwiękowych. Preparat na bazie QAV, chlorheksydyny, niejonowych  środków powierzchniowo czynnych i kompleksu trzech enzymów (proteaza, amylaza, lipaza). Działanie bakteriobójcze (EN 14561), drożdżakobójcze (EN 14562) w warunkach brudnych w stężeniu 0,5% w czasie 5 minut, działanie wirusobójcze na wirusy osłonkowe potwierdzone normą EN 17111 w w stężeniu 0,5% w czasie 7 minut. Pojermność kanister 5 l</t>
  </si>
  <si>
    <t>Neutralny preparat do manualnego mycia i wstępnej dezynfekcji narzędzi medycznych i chirurgicznych oraz sprzętu endoskopowego przed sterylizacją. Możliwość użycia w myjkach ultradźwiękowych. Preparat na bazie QAV, chlorheksydyny, niejonowych  środków powierzchniowo czynnych i kompleksu trzech enzymów (proteaza, amylaza, lipaza). Działanie bakteriobójcze (EN 14561), drożdżakobójcze (EN 14562) w warunkach brudnych w stężeniu 0,5% w czasie 5 minut, działanie wirusobójcze na wirusy osłonkowe potwierdzone normą EN 17111 w w stężeniu 0,5% w czasie 7 minut. Pojermność butelka 1 l</t>
  </si>
  <si>
    <t xml:space="preserve">Gotowy do użycia preparat w płynie do manualnej dezynfekcji wysokiego poziomu endoskopów i innych termolabilnych wyrobów; spektrum działania: B, F, Tbc,V, S (C. difficile, C. sporogenes, B. Subtilis) w czasie 5 min; substancja aktywna: kwas nadoctowy powstały w skutek opatentowanej metody syntezy - PHERA®System - brak zawartości kwasu octowego, ph: 7,5-8,5, trwałości przygotowanego roztworu do 14 dni, czas aktywacji preparatu 30 min; kontrola substancji aktywnej za pomocą pasków testowych (pakowane po 50 szt.); opakowanie 5l + zintegrowany aktywator.
 </t>
  </si>
  <si>
    <t>Neutralny enzymatyczny preparat do manualnego mycia i wstępnej dezynfekcji narzędzi medycznych i termolabilnych oraz sprzętu endoskopowego przed sterylizacją.  Preparat na bazie czwartorzędowym węglanie amonu, niejonowych  środków powierzchniowo czynnych i kompleksu trzech enzymów (proteaza, amylaza, mannanaza). Działanie bakteriobójcze EN 14561 i EN 13727; drożdżakobójcze EN 14562 I EN 13624 w warunkach brudnych w stężeniu 0,5% w czasie 5 minut, działanie wirusobójcze na wirusy osłonkowe potwierdzone normą EN 17111 ,EN 14476 w warunkach brudnych w  stężeniu 0,5% w czasie 15 minut. Działanie bójcze wobec Tbc EN 14348 i EN 14563 warunki brudne w stężeniu 1% w czasie 30 minut. Pojermność kanister 5 l</t>
  </si>
  <si>
    <t xml:space="preserve">Paski testowe kontrolujące aktywność preparatu z pozycji  nr 3 </t>
  </si>
  <si>
    <t>Część V - DEZYNFEKCJA RAN I BŁON ŚLUZOWYCH, OCZYSZCZANIE I PIELĘGNACJA RAN</t>
  </si>
  <si>
    <t>Miminalny zakres działania</t>
  </si>
  <si>
    <t>Płyn bezbarwny do dezynfekcji ran, płynny antyseptyk, stosowany w profilaktyce i leczeniu ran błon śluzowych i skóry. Produkt leczniczy</t>
  </si>
  <si>
    <t>B (łącznie z MRSA), F, V (HBV,HIV, Herpes Simplex), pierwotniaki</t>
  </si>
  <si>
    <t>60s.</t>
  </si>
  <si>
    <t>zawiera octenidynę bez pochodnych jodu i chlorheksydyny</t>
  </si>
  <si>
    <t>butelka o pojemności co najmniej 1 litr</t>
  </si>
  <si>
    <t>Żel gojący, nawilżający i oczyszczający ranę, penetrujący biofilm, utrzymujący odpowiedni stopień nawilżenia w ranie</t>
  </si>
  <si>
    <t>opakowanie o pojemności co najmniej 20 ml</t>
  </si>
  <si>
    <t>opakowanie o pojemności co najmniej 250 ml</t>
  </si>
  <si>
    <t>Płyn czyszczący rany przewlekłe z funkcją irygacyjną</t>
  </si>
  <si>
    <t>opakowanie o pojemności co najmniej 350 ml</t>
  </si>
  <si>
    <t>Regenreujący krem do skóry wokół rany i naskórek w trakcie epitelizacji, do skóy wrażliwej suchej, łuszczącej się i popękanej. Testowany dermatologicznie</t>
  </si>
  <si>
    <t>zawiera octenidynę, bisabolol, wazelinę, panthenol</t>
  </si>
  <si>
    <t xml:space="preserve">opakowanie 50 ml </t>
  </si>
  <si>
    <t xml:space="preserve">Emulsja myjąca o działaniu dekontaminacyjnym  do mycia ciała i włosów pacjenta przed zabiegami operacyjnymi </t>
  </si>
  <si>
    <t>60 s.</t>
  </si>
  <si>
    <t>opakowanie o pojemności 500 ml</t>
  </si>
  <si>
    <t>Preparat do płukania jamy ustnej o działaniu dekontaminującym</t>
  </si>
  <si>
    <t>zawiera octenidynę</t>
  </si>
  <si>
    <t>pojemność min. 250 ml</t>
  </si>
  <si>
    <t>Gotowe do użycia rękawice do mycia i pielęgnacji skóry a także włosów oraz dekontaminacji całego ciała przy zakażeniach MDRO bez użycia wody. Nie zawierają barwników i substancji zapachowych. Niewymagające spłukiwania</t>
  </si>
  <si>
    <t>zawierają octenidynę i substancję pielęgnującą.</t>
  </si>
  <si>
    <t>opakowanie zawierające 8 szt rękawic</t>
  </si>
  <si>
    <t>Spryskiwacz w opakowaniu jednostkowym do butelki 1litrowej z poz.1</t>
  </si>
  <si>
    <t>100%%</t>
  </si>
  <si>
    <t>Część VI - DEZYNFEKCJA POWIERZCHNI W WYBRANYCH OBSZARACH SZPITALA</t>
  </si>
  <si>
    <t>Skoncentrowany preparat  do mycia i dezynfekcji powierzchni czystych jak i zanieczyszczonych organicznie, Może również służyć do dezynfekcji powierzchni i przedmiotów mających kontakt z żywnością. Produkt biobójczy.</t>
  </si>
  <si>
    <t>0,5 - 4%</t>
  </si>
  <si>
    <t xml:space="preserve"> B (EN 13727), F (EN 13624), V (EN 14476)- 2%-15 min, S (B. subtilis,C. difficile EN 13704)-3% -30min</t>
  </si>
  <si>
    <t>max. 30 min.</t>
  </si>
  <si>
    <t>na bazie podchlorynu sodu z zawartością środków powierzchniowo czynnych</t>
  </si>
  <si>
    <t>opakowanie o pojemności 5l</t>
  </si>
  <si>
    <t>Gotowy do użycia sterylny preparat przeznaczony do stosowania w obszarze krytycznym</t>
  </si>
  <si>
    <t>B, F</t>
  </si>
  <si>
    <t>do 5 min</t>
  </si>
  <si>
    <t xml:space="preserve"> wolny od przetrwalników alkohol izopropylowy rozcienczony w wodzie do iniekcji. </t>
  </si>
  <si>
    <t>opakowanie od 360 ml do 1  L</t>
  </si>
  <si>
    <t>Preparat do dezynfekcji powierzchni sanitarnych. Produkt biobójczy</t>
  </si>
  <si>
    <t>1000 ppm</t>
  </si>
  <si>
    <t xml:space="preserve">min. B (EN13727),       F (EN13624),            Tbc (EN14348),           V (EN14476),              S (EN 13704) </t>
  </si>
  <si>
    <t>do 15 min</t>
  </si>
  <si>
    <t>NaDCC, kwas adypinowy</t>
  </si>
  <si>
    <t>opakowanie zawierające co najmniej 300 tabletek</t>
  </si>
  <si>
    <t>Preparat na bazie nadtlenku wodoru AHP, środków powierzchniowo czynnych oraz środków zwilżających, uniwersalny preparat myjąco dezynfekującym do wszystkich twardych powierzchni, w tym wrażliwych na działanie alkoholi z możliwościa stosowania w obecności pacjentów</t>
  </si>
  <si>
    <t>do 15%</t>
  </si>
  <si>
    <t>min. B (EN 13727),      F (EN 13624),            Tbc (EN14348),           V (EN 14476),             S (EN 13704 - C. difficile)</t>
  </si>
  <si>
    <t>do 10 min. C. difficile</t>
  </si>
  <si>
    <t>nadtlenek wodoru, kwas salicylowy, substancje powierzchniowo czynne</t>
  </si>
  <si>
    <t>kanister o pojemności  5 litrów</t>
  </si>
  <si>
    <t xml:space="preserve">Część VII - PREPARATY DO AUTOMATYCZNEGO PROCESU MYCIA I DEZYNFEKCJI INSTRUMENTARIUM MEDYCZNEGO  </t>
  </si>
  <si>
    <t>Wartość  netto</t>
  </si>
  <si>
    <t>Płynny, alkaliczny środek do mycia w myjniach dezynfektorach, skutecznie usuwający pozostałości organiczne typu zaschnięta i denaturowana krew. Umożliwiający mycie maszynowe narzędzi i sprzętu medycznego także wykonanego z aluminium i tworzyw sztucznych w stężeniu od 2 do ml/l w temp. do 60C. Spełnia wymagania Instytutu Roberta Kocha w zakresie minimalizowania ryzyka przeniesienia nowego wariantu choroby Creuztfeldta Jacoba. Usuwa chorobotwórcze białka prionowe, w tym również VCJD &gt;2log.  Niewymagający neutralizacji, umożliwiający zastosowanie w myjniach ultradźwiękowych. pH 10,4-10,8. Posiadający w swoim składzie: niejonowe i anionowe środki powierzchniowo czynne.  enzymy, aloksylowane alkohole tłuszczowe. Nie zawierający glicerolu, oraz niesklasyfikowany jako środek niebezpieczny</t>
  </si>
  <si>
    <t>Płynny środek płuczący zawierający środki powierzchniowo czynne, polikarboksylany oraz środki konserwujące. Do użycia w myjniach dezynfektorach niezawierający oleju parafinowego oraz alkoholu i związków alkoholowych. Do szybkiego bezzaciekowego płukania, znacznie przyśpieszający suszenie po maszynowym myciu i dezynfekcji. dozowanie 0,3-1,0ml/l</t>
  </si>
  <si>
    <t>Płynny koncentrat do dezynfekcji termolabilnego sprzętu, w tym endoskopów elastycznych, zawierający w swoim składzie aldehyd glutarowy w stężeniu &lt; 11%, nie zawierający formaldehydu i czwartorzędowych związków amoniowych. Stosowany w myjniach-dezynfektorach. Działający w temp. 55 st.C w 5min. na B, F, V, Tbc. Dozowanie: 10 ml/l</t>
  </si>
  <si>
    <t>Płynny w postaci pianki w sprayu środek do wstępnego zabezpieczenia narzędzi chirurgicznych bezpośrednio po użyciu. Środek działający jako inhibitor korozji, zapobiegający korozji wżernej na narzędziach wywołanej min. przez pozostałości soli fizjologicznej. Środek odpowiedni do wszystkich narzędzi chirurgicznych w małoinwazyjnych. Środek posiadający właściwości bakteriostatyczne, umożliwiający przechowywanie narzędzi w postaci zwilżonej przez okres 72 godzin. Zawierający w swoim składzie enzymy oraz &lt;5% anionowych i amfoterycznych środków powierzchniowo czynnych. pH pianki w sprayu około 9,5. Nie zawierający w swoim składzie IV-rzędowych związków amioniowych, biguainidyny i jej pochodnych. Opakowanie butelka ze spryskiwaczem 0,75l</t>
  </si>
  <si>
    <t>Przyjazny dla skóry preparat czyszczący do dokładnego usuwania pozostałości po taśmach i substancjach klejących, gipsie, alginatach i cementach, oraz pastach cynkowo-eugenolowych. Zawierający w swoim składzie czysty terpen pomarańczowy z naturalnie tłoczonych skórek pomarańczy i olej natłuszczający; niezawierający alkaliów i mydła. Opakowanie 500 ml z korkiem, w którym mały otwór ułatwia dozowanie. Produkt nie zarejestrowany jako wyrób medyczny.</t>
  </si>
  <si>
    <t>Kwaśny środek do gruntownego mycia / odkamieniania narzędzi ze stali nierdzewnej metodą zanurzeniową. Usuwający przebarwienia oraz naloty z rdzy. Dozowanie : 10-30 ml / l. Opakowanie: 12 kg</t>
  </si>
  <si>
    <t>Preparat do ręcznej pielęgnacji narzędzi chirurgicznych, zawiera biały olej (olej mineralny/płynna parafina), nie powoduje żadnych osadów, toksykologicznie bezpieczny. Skład &lt;5% niejonowe środki powierzchniowo czynne, 25-&lt;50% alifatyczne węglowodory, nie wpływający na proces sterylizacji parowej (emulguje w wodzie). Nie zawiera chlorofluorowęglowodorów (CFC)</t>
  </si>
  <si>
    <t>Płynny środek do pielęgnacji powierzchni ze stali nierdzewnej na bazie niejonowych związków powierzchniowo czynnych, oleju parafinowego. Wolny od pestycydów i chlorowanych węglowodorów. Opakowanie: 400 ml</t>
  </si>
  <si>
    <t>9.</t>
  </si>
  <si>
    <t>Gotowy do użycia płyn do czyszczenia komory autoklawów medycznych. Eliminuje plamy i pozostałości z wnętrza komory powstające podczas cykli sterylizacyjnych. Rozpuszczalny w wodzie. pH neutralne, butelka  z atomizerem,  30% - 40%  propan-2-ol, 1% - 3% methyl- ether oxirane z 2.2 (oxyimino) bis (ethanol). op. 500 ml.</t>
  </si>
  <si>
    <t>Część VIII - SPIRYTUS</t>
  </si>
  <si>
    <t>Alkohol etylowy całkowicie skażony 99,5 % odwodniony</t>
  </si>
  <si>
    <t>5 L</t>
  </si>
  <si>
    <t>Alkohol etylowy całkowicie skażony 99,5 % rektyfikowany</t>
  </si>
  <si>
    <t>5L</t>
  </si>
  <si>
    <t>Alkohol etylowy całkowicie skażony 70 %. Skażalniki typu: benzoesan denatonium, alkohol izopropylowy, alkohol tertbutylowy. Nie pozostawia plam i zacieków. O neutralnym zapachu, przezroczysty</t>
  </si>
  <si>
    <t xml:space="preserve">Alkohol etylowy całkowicie skażony hibitanem 70 % </t>
  </si>
  <si>
    <t>1L</t>
  </si>
  <si>
    <t xml:space="preserve">Alkohol etylowy całkowicie skażony 70 % </t>
  </si>
  <si>
    <t>Spityus Vini czysty 96 %</t>
  </si>
  <si>
    <t>Spirytus Vini czysty 70 %</t>
  </si>
  <si>
    <t xml:space="preserve">Benzyna apteczna </t>
  </si>
  <si>
    <t>1 L</t>
  </si>
  <si>
    <t>Część IX - DEZYNFEKCJA POWIERZCHNI MAŁYCH</t>
  </si>
  <si>
    <t>Zakres działania i czas ekspozycji</t>
  </si>
  <si>
    <t>Gotowe do użycia chusteczki, przeznaczone do dezynfekcji powierzchni wyrobów medycznych wrażliwych na działanie alkoholu (plexiglas, głowice USG, inkubatory) – wymagane dopuszczenie producenta głowic USG. Nie zawierające w składzie alkoholu, aldehydów, związków utleniających.Pojedyncza chusteczka o wymiarach min. 20 x 20 cm. Wyrób medyczny kl. IIA</t>
  </si>
  <si>
    <t>Spektrum działania: B, F, V (HIV, HBV, HCV – BVDV, Vaccinia, Rota, Papova) do 1min, Tbc (M. Terrae – EN 14348) do 15 min.</t>
  </si>
  <si>
    <t>mieszanina różnych czwartorzędowych związków amoniowych</t>
  </si>
  <si>
    <t>Opakowanie – tuba
zawierająca min. 200 szt, chusteczek odrywanych pojedynczo, Okres przydatności po otwarciu 3m-c</t>
  </si>
  <si>
    <t>Gotowe do użycia chusteczki do dezynfekcji powierzchni wyrobów medycznych,  charakteryzujące się doskonałą kompatybilnością materiałową pozwalającą na dezynfekcję smartfonów ,ekranów dotykowych, wyświetlaczy, klawiatur, sztucznej skóry, powierzchni mebli.Bezpieczeństwo dermatologiczne potwierdzone testami w niezależnym laboratorium</t>
  </si>
  <si>
    <t xml:space="preserve"> Spektrum działania: B, F (C. albicans), BVDV, Vaccinia, Rota, Adeno, Noro, Tbc (M. terrae) zgodnie z normą 16615 w 1 min.</t>
  </si>
  <si>
    <t>mieszanina alkoholi alifatycznych (etanol 12-15 g/100 g, izopropanol 15-20 g/100 g)</t>
  </si>
  <si>
    <t>Rozmiar chusteczki 20x20 cm, gramatura 50 g/m2, opakowanie typu flow-pack zawierające 100 szt chusteczek. Okres przydatności po otwarciu 28 dni.</t>
  </si>
  <si>
    <t>Gotowe do użycia chusteczki o działaniu sporobójczym. Przeznaczone do dezynfekcji małych powierzchni wyrobów medycznych (w tym sond TEE).Nie zawierające w składzie pochodnych amin, QAC, aldehydów, fenolu, chloru oraz ich pochodnych. Oparte na kwasie nadoctowym, nie wymagające aktywacji</t>
  </si>
  <si>
    <t>B (w tym Tbc, MRSA) F, V (HIV, HBV, HCV, Adeno,  Noro, Polio)  lub   B (w tym Tbc, MRSA) F, V (HIV, HBV, HCV, Rota, Vaccinia, Papova - do 15 min., S - C. difficile do 5 min</t>
  </si>
  <si>
    <t>kwas nadoctowy</t>
  </si>
  <si>
    <t>Opakowanie tuba zawierająca 50 szt. chusteczek o wymiarach min. 20x30 cm, okres przydatności po otwarciu nie mniej niż  28 dni</t>
  </si>
  <si>
    <t xml:space="preserve">Suche chusteczki przeznaczone do nasączania roztworami środków dezynfekcyjnych wykonane z 100% poliestru  Chusteczki zalewane 2,5 litrami roztworu roboczego.  </t>
  </si>
  <si>
    <t>mikrobiologicznie czyste</t>
  </si>
  <si>
    <t xml:space="preserve">Gramatura chusteczek min. 48g/m2.o wymiarach min. 30 x 19 cm. Opakowanie jednorazowe zabezpieczone plombą, 130 chusteczek w wiaderku z dyspenserem. Wyrób medyczny. </t>
  </si>
  <si>
    <t>xxx</t>
  </si>
  <si>
    <t xml:space="preserve">Część X -  DEZYNFEKCJA INSTRUMENTARIUM ENDOSKOPOWEGO </t>
  </si>
  <si>
    <t>Przeznaczenie,  opis</t>
  </si>
  <si>
    <t xml:space="preserve"> Gotowy do użycia, nie  wymagający aktywacji preparat na bazie mieszaniny nadtlenku wodoru, kwasu nadoctowego i kwasu octowego, przeznaczony do manualnej i maszynowej dezynfekcji wysokiego poziomu endoskopów i innych termolabilnych wyrobów medycznych. Stabilność roztworu 15 dni. Działanie biobójcze B,F,Tbc,V,S w 5 minut. Najnowsza norma sporobójcza wobec spor C.difficile PN EN 17126.  Opakowanie 4800ml+200ml.</t>
  </si>
  <si>
    <t>Paski testowe do kontrolowania aktywności biobójczej  preparatu na bazie mieszaniny nadtlenku wodoru, kwasu nadoctowego i kwasu octowego Data ważności pasków  24 miesiące. 1 opakowanie -100 sztuk</t>
  </si>
  <si>
    <t xml:space="preserve">Gotowy do użycia, nie wymagający aktywacji preparat na bazie buforowanego, stabilizowanego roztworu 2,5% aldehydu glutarowego, przeznaczony do manualnej i maszynowej dezynfekcji wysokiego poziomu endoskopów i innych termolabilnych wyrobów medycznych w tym delikatnego sprzętu medycznego np. narzędzi okulistycznych. Działający bójczo na: B (P.aeruginosa, S.aureus, E.hirae ), Tbc (M.terrae, M.avium), F(C.albicans, A.brasiliensis), V(Polio, Adeno, Noro) w czasie 10min., S(B.subtilis, B.cereus) 15min., spory C.difficile (30min.), zachowujący aktywność biobójczą -  45 dni, kontrolowany za pomocą testów paskowych przeznaczonych do kontroli stężenia aldehydu glutarowego. Opakowanie 5L </t>
  </si>
  <si>
    <t>Paski testowe do kontrolowania aktywności biobójczej  aldehydu glutarowego 1 opakowanie -100 sztuk</t>
  </si>
  <si>
    <t xml:space="preserve">Trójenzymatyczny preparat do manualnego i maszynowego mycia narzędzi, endoskopów oraz innych wyrobów medycznych. Skład: kompleks trzech enzymów ( proteaza, lipaza, amylaza ), niejonowe i anionowe związki powierzchniowo-czynne, związki chelatujące. Kanister 5L. Skuteczne działanie już w 30 sekund. Bardzo wydajne stężenie robocze od 0,3%. Doskonała kompatybilność materiałowa – nie uszkadza delikatnego i precyzyjnego sprzętu medycznego. Potwierdzone bezpieczne przechowywanie narzędzi w roztworze nawet do 72h. Mycie w procesie manualnym, ultradźwiękowym i maszynowym. Roztwór nie pieni się i doskonale wypłukuje – może być stosowany do mycia narzędzi w myjniach automatycznych oraz do mycia wąskich kanałów endoskopów w procesie manualnym i maszynowym. Nie wymaga stosowania dodatkowych środków neutralizujących w myjniach-dezynfektorach do narzędzi. Biodegradowalny. Wyrób medyczny kl. I. Spektrum: właściwości bakteriostatyczne.
</t>
  </si>
  <si>
    <t>Część XI – MYCIE I DEZYNFEKCJA MASZYNOWA</t>
  </si>
  <si>
    <t>Stawka Vat</t>
  </si>
  <si>
    <t>Ilość sztuk</t>
  </si>
  <si>
    <t>Preparat do maszynowego mycia narzędzi medycznych, sprzętu anestezjologicznego oraz kontenerów. Preparat można stosować do anodowanego aluminium, metali kolorowych, usuwa osad krzemianowy.pH w roztworze roboczym 10,5. Kompatybilny ze środkiem z poz. 5 Co najmniej wymagane sybstancje enzymy, anionowe i niejonowe substancje powierzchniowo czynne , stężenie 0,3-1%, Opakowanie kanister o pojemności co najmniej 5 L</t>
  </si>
  <si>
    <t>Przeznaczony do dezynfekcji chemiczno-termicznej w temperaturze 50-60°C. Bez formaldehydu, glioksalu oraz kwasów organicznych. Bezbarwny o pH 7 Zakres działania B (w tym H. pylori), Tbc, F, V (HIV,HBV,HCV, Polio, Adeno), S (B. subtilis)  Co najmniej wymagana substancja aldehyd glutarowy, etanol, inhibitory korozji , stężenie 1% czas ekspozycji 5 min</t>
  </si>
  <si>
    <t>pompka do kanistra 5 L do poz. 1</t>
  </si>
  <si>
    <t xml:space="preserve">Razem: </t>
  </si>
  <si>
    <t>Część XII PIELĘGNACJA  RAN I OWRZODZEŃ</t>
  </si>
  <si>
    <t>L.P</t>
  </si>
  <si>
    <t>Roztwór do płukania ran ostrych i przewlekłych o szerokim działaniu przeciwdrobnoustrojowym.Jest hipoalergiczny, przeciwzapalny, obojętny odczyn Ph, niweluje nieprzyjemny zapach ran Wyrób medyczny</t>
  </si>
  <si>
    <t>ma szerokie spektrum skuteczności przeciwdrobnoustrojowej( V, B , F, zarodniki)</t>
  </si>
  <si>
    <t>40 ppm podchlorynu sodu, 40 ppm kwas podchlorowy, woda oczyszczona</t>
  </si>
  <si>
    <t>butelka o pojemności  990 ml</t>
  </si>
  <si>
    <t>Żel , wspierający proces autolitycznego oczyszczania rany. Wskazany do leczenia ran przewlekłych ( m.in. owrzodzeń)</t>
  </si>
  <si>
    <t>ma szerokie spektrum skuteczności przeciwdrobnoustrojowej</t>
  </si>
  <si>
    <t>opakowanie o pojemności 250 g</t>
  </si>
  <si>
    <t>RAZEM:</t>
  </si>
  <si>
    <t xml:space="preserve">min. B (EN 13727),       F (C. albicans - EN 13624), Tbc, V (Rota, Vaccinia, BVDV, Noro) </t>
  </si>
  <si>
    <t>min. B (EN 13727),       F (C. albicans - EN 13624),                       Tbc (EN 14348),           V (HIV, HBV, BVDV, Rota)</t>
  </si>
  <si>
    <t>Razem</t>
  </si>
  <si>
    <r>
      <rPr>
        <b/>
        <sz val="8"/>
        <rFont val="Verdana"/>
        <family val="2"/>
        <charset val="238"/>
      </rPr>
      <t>Załącznik nr 4</t>
    </r>
    <r>
      <rPr>
        <sz val="8"/>
        <rFont val="Verdana"/>
        <charset val="238"/>
      </rPr>
      <t xml:space="preserve"> do SWZ</t>
    </r>
  </si>
  <si>
    <t>DOSTAWA ŚRODKÓW DO DEZYNFEKCJI - postępowanie 267/2023/TP</t>
  </si>
  <si>
    <t>MINIMALNE WARUNKI TECHNICZNE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</si>
</sst>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z_ł_-;\-* #,##0.00\ _z_ł_-;_-* \-??\ _z_ł_-;_-@_-"/>
    <numFmt numFmtId="165" formatCode="_-* #,##0.00_-;\-* #,##0.00_-;_-* \-??_-;_-@_-"/>
  </numFmts>
  <fonts count="14" x14ac:knownFonts="1">
    <font>
      <sz val="11"/>
      <color rgb="FF000000"/>
      <name val="Calibri"/>
      <charset val="1"/>
    </font>
    <font>
      <sz val="10"/>
      <name val="Arial"/>
      <charset val="238"/>
    </font>
    <font>
      <sz val="8"/>
      <name val="Verdana"/>
      <charset val="238"/>
    </font>
    <font>
      <sz val="8"/>
      <color rgb="FF000000"/>
      <name val="Verdana"/>
      <charset val="238"/>
    </font>
    <font>
      <b/>
      <sz val="8"/>
      <name val="Verdana"/>
      <charset val="238"/>
    </font>
    <font>
      <sz val="8"/>
      <color rgb="FFFF0000"/>
      <name val="Verdana"/>
      <charset val="238"/>
    </font>
    <font>
      <sz val="8"/>
      <name val="Verdana"/>
      <family val="2"/>
      <charset val="238"/>
    </font>
    <font>
      <b/>
      <sz val="8"/>
      <color rgb="FFFF0000"/>
      <name val="Verdana"/>
      <charset val="238"/>
    </font>
    <font>
      <sz val="9"/>
      <color rgb="FF000000"/>
      <name val="Calibri"/>
      <family val="2"/>
      <charset val="238"/>
    </font>
    <font>
      <sz val="8"/>
      <color rgb="FF000000"/>
      <name val="Verdana"/>
      <family val="2"/>
      <charset val="238"/>
    </font>
    <font>
      <sz val="8"/>
      <color rgb="FFED1C24"/>
      <name val="Verdana"/>
      <charset val="238"/>
    </font>
    <font>
      <b/>
      <sz val="8"/>
      <color rgb="FFED1C24"/>
      <name val="Verdana"/>
      <charset val="238"/>
    </font>
    <font>
      <sz val="11"/>
      <color rgb="FF000000"/>
      <name val="Calibri"/>
      <charset val="1"/>
    </font>
    <font>
      <b/>
      <sz val="8"/>
      <name val="Verdana"/>
      <family val="2"/>
      <charset val="238"/>
    </font>
  </fonts>
  <fills count="12">
    <fill>
      <patternFill patternType="none"/>
    </fill>
    <fill>
      <patternFill patternType="gray125"/>
    </fill>
    <fill>
      <patternFill patternType="solid">
        <fgColor rgb="FFC0C0C0"/>
        <bgColor rgb="FFC9C9C9"/>
      </patternFill>
    </fill>
    <fill>
      <patternFill patternType="solid">
        <fgColor rgb="FFFFFFFF"/>
        <bgColor rgb="FFF2F2F2"/>
      </patternFill>
    </fill>
    <fill>
      <patternFill patternType="solid">
        <fgColor rgb="FFC9C9C9"/>
        <bgColor rgb="FFC0C0C0"/>
      </patternFill>
    </fill>
    <fill>
      <patternFill patternType="solid">
        <fgColor theme="0"/>
        <bgColor rgb="FFF2F2F2"/>
      </patternFill>
    </fill>
    <fill>
      <patternFill patternType="solid">
        <fgColor theme="0"/>
        <bgColor indexed="64"/>
      </patternFill>
    </fill>
    <fill>
      <patternFill patternType="solid">
        <fgColor theme="0"/>
        <bgColor rgb="FFFFFFFF"/>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4.9989318521683403E-2"/>
        <bgColor rgb="FFFFFFFF"/>
      </patternFill>
    </fill>
    <fill>
      <patternFill patternType="solid">
        <fgColor theme="0" tint="-4.9989318521683403E-2"/>
        <bgColor rgb="FFF2F2F2"/>
      </patternFill>
    </fill>
  </fills>
  <borders count="15">
    <border>
      <left/>
      <right/>
      <top/>
      <bottom/>
      <diagonal/>
    </border>
    <border>
      <left style="medium">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style="medium">
        <color auto="1"/>
      </left>
      <right/>
      <top/>
      <bottom style="thin">
        <color auto="1"/>
      </bottom>
      <diagonal/>
    </border>
    <border>
      <left style="thin">
        <color auto="1"/>
      </left>
      <right/>
      <top/>
      <bottom/>
      <diagonal/>
    </border>
    <border>
      <left/>
      <right/>
      <top/>
      <bottom style="thin">
        <color auto="1"/>
      </bottom>
      <diagonal/>
    </border>
  </borders>
  <cellStyleXfs count="3">
    <xf numFmtId="0" fontId="0" fillId="0" borderId="0"/>
    <xf numFmtId="165" fontId="1" fillId="0" borderId="0" applyBorder="0" applyProtection="0"/>
    <xf numFmtId="9" fontId="12" fillId="0" borderId="0" applyBorder="0" applyProtection="0"/>
  </cellStyleXfs>
  <cellXfs count="174">
    <xf numFmtId="0" fontId="0" fillId="0" borderId="0" xfId="0"/>
    <xf numFmtId="0" fontId="2" fillId="0" borderId="0" xfId="0" applyFont="1" applyAlignment="1">
      <alignment horizontal="center" vertical="center" wrapText="1"/>
    </xf>
    <xf numFmtId="0" fontId="2" fillId="0" borderId="0" xfId="0" applyFont="1" applyAlignment="1">
      <alignment horizontal="left" wrapText="1"/>
    </xf>
    <xf numFmtId="0" fontId="2" fillId="0" borderId="0" xfId="0" applyFont="1" applyAlignment="1">
      <alignment wrapText="1"/>
    </xf>
    <xf numFmtId="4" fontId="2" fillId="0" borderId="0" xfId="0" applyNumberFormat="1" applyFont="1" applyAlignment="1">
      <alignment wrapText="1"/>
    </xf>
    <xf numFmtId="0" fontId="3" fillId="0" borderId="0" xfId="0" applyFont="1"/>
    <xf numFmtId="0" fontId="2" fillId="0" borderId="0" xfId="0" applyFont="1" applyAlignment="1">
      <alignment vertical="center" wrapText="1"/>
    </xf>
    <xf numFmtId="0" fontId="3" fillId="0" borderId="0" xfId="0" applyFont="1" applyAlignment="1">
      <alignment vertical="center"/>
    </xf>
    <xf numFmtId="0" fontId="2" fillId="3" borderId="2" xfId="0" applyFont="1" applyFill="1" applyBorder="1" applyAlignment="1">
      <alignment horizontal="center" vertical="center" wrapText="1"/>
    </xf>
    <xf numFmtId="4" fontId="2" fillId="3" borderId="2"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9"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4" fontId="2" fillId="0" borderId="3"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2" fillId="0" borderId="2" xfId="0" applyFont="1" applyBorder="1" applyAlignment="1">
      <alignment wrapText="1"/>
    </xf>
    <xf numFmtId="9" fontId="2" fillId="0" borderId="2" xfId="2" applyFont="1" applyBorder="1" applyAlignment="1" applyProtection="1">
      <alignment horizontal="center" vertical="center" wrapText="1"/>
    </xf>
    <xf numFmtId="0" fontId="2" fillId="0" borderId="2" xfId="0" applyFont="1" applyBorder="1" applyAlignment="1">
      <alignment horizontal="left"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6" fillId="0" borderId="2" xfId="0" applyFont="1" applyBorder="1" applyAlignment="1">
      <alignment horizontal="center" wrapText="1"/>
    </xf>
    <xf numFmtId="0" fontId="2" fillId="3" borderId="2" xfId="0" applyFont="1" applyFill="1" applyBorder="1" applyAlignment="1">
      <alignment horizontal="left" vertical="center" wrapText="1"/>
    </xf>
    <xf numFmtId="0" fontId="2" fillId="3" borderId="6" xfId="0" applyFont="1" applyFill="1" applyBorder="1" applyAlignment="1">
      <alignment horizontal="center" vertical="center" wrapText="1"/>
    </xf>
    <xf numFmtId="0" fontId="2" fillId="3" borderId="6" xfId="0" applyFont="1" applyFill="1" applyBorder="1" applyAlignment="1">
      <alignment horizontal="left" vertical="center" wrapText="1"/>
    </xf>
    <xf numFmtId="4" fontId="2" fillId="0" borderId="6"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3" borderId="2" xfId="0" applyFont="1" applyFill="1" applyBorder="1" applyAlignment="1">
      <alignment horizontal="center" vertical="center"/>
    </xf>
    <xf numFmtId="0" fontId="3" fillId="3" borderId="2" xfId="0" applyFont="1" applyFill="1" applyBorder="1" applyAlignment="1">
      <alignment horizontal="center" vertical="center" wrapText="1"/>
    </xf>
    <xf numFmtId="164" fontId="3" fillId="3" borderId="2"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7" fillId="0" borderId="6" xfId="0" applyFont="1" applyBorder="1" applyAlignment="1">
      <alignment horizontal="center" vertical="center" wrapText="1"/>
    </xf>
    <xf numFmtId="164" fontId="2" fillId="0" borderId="6" xfId="0" applyNumberFormat="1" applyFont="1" applyBorder="1" applyAlignment="1">
      <alignment horizontal="center" vertical="center"/>
    </xf>
    <xf numFmtId="9" fontId="2" fillId="0" borderId="6" xfId="0" applyNumberFormat="1" applyFont="1" applyBorder="1" applyAlignment="1">
      <alignment horizontal="center" vertical="center"/>
    </xf>
    <xf numFmtId="164" fontId="2" fillId="0" borderId="6" xfId="0" applyNumberFormat="1" applyFont="1" applyBorder="1" applyAlignment="1">
      <alignment horizontal="center" vertical="center" wrapText="1"/>
    </xf>
    <xf numFmtId="0" fontId="7" fillId="0" borderId="2" xfId="0" applyFont="1" applyBorder="1" applyAlignment="1">
      <alignment horizontal="center" vertical="center" wrapText="1"/>
    </xf>
    <xf numFmtId="164" fontId="2" fillId="0" borderId="2" xfId="0" applyNumberFormat="1" applyFont="1" applyBorder="1" applyAlignment="1">
      <alignment horizontal="left" vertical="center"/>
    </xf>
    <xf numFmtId="9" fontId="2" fillId="0" borderId="2" xfId="0" applyNumberFormat="1" applyFont="1" applyBorder="1" applyAlignment="1">
      <alignment horizontal="center" vertical="center"/>
    </xf>
    <xf numFmtId="0" fontId="3" fillId="0" borderId="2" xfId="0" applyFont="1" applyBorder="1" applyAlignment="1">
      <alignment horizontal="left" vertical="center" wrapText="1"/>
    </xf>
    <xf numFmtId="164" fontId="2" fillId="0" borderId="2" xfId="0" applyNumberFormat="1" applyFont="1" applyBorder="1" applyAlignment="1">
      <alignment horizontal="center" vertical="center"/>
    </xf>
    <xf numFmtId="0" fontId="2" fillId="0" borderId="7" xfId="0" applyFont="1" applyBorder="1" applyAlignment="1">
      <alignment horizontal="center" vertical="center" wrapText="1"/>
    </xf>
    <xf numFmtId="0" fontId="2" fillId="0" borderId="7" xfId="0" applyFont="1" applyBorder="1" applyAlignment="1">
      <alignment horizontal="left" vertical="center" wrapText="1"/>
    </xf>
    <xf numFmtId="9" fontId="2" fillId="0" borderId="7" xfId="0" applyNumberFormat="1" applyFont="1" applyBorder="1" applyAlignment="1">
      <alignment horizontal="center" vertical="center" wrapText="1"/>
    </xf>
    <xf numFmtId="4" fontId="2" fillId="0" borderId="7" xfId="0" applyNumberFormat="1" applyFont="1" applyBorder="1" applyAlignment="1">
      <alignment horizontal="center" vertical="center" wrapText="1"/>
    </xf>
    <xf numFmtId="0" fontId="2" fillId="0" borderId="2" xfId="0" applyFont="1" applyBorder="1" applyAlignment="1">
      <alignment vertical="center" wrapText="1"/>
    </xf>
    <xf numFmtId="9" fontId="2" fillId="3" borderId="8" xfId="0" applyNumberFormat="1" applyFont="1" applyFill="1" applyBorder="1" applyAlignment="1">
      <alignment horizontal="center" vertical="center" wrapText="1"/>
    </xf>
    <xf numFmtId="0" fontId="2" fillId="0" borderId="6" xfId="0" applyFont="1" applyBorder="1" applyAlignment="1">
      <alignment vertical="center" wrapText="1"/>
    </xf>
    <xf numFmtId="0" fontId="2" fillId="3" borderId="9" xfId="0" applyFont="1" applyFill="1" applyBorder="1" applyAlignment="1">
      <alignment horizontal="center" vertical="center" wrapText="1"/>
    </xf>
    <xf numFmtId="4" fontId="2" fillId="3" borderId="6" xfId="0" applyNumberFormat="1" applyFont="1" applyFill="1" applyBorder="1" applyAlignment="1">
      <alignment horizontal="center" vertical="center" wrapText="1"/>
    </xf>
    <xf numFmtId="9" fontId="2" fillId="0" borderId="3" xfId="0" applyNumberFormat="1" applyFont="1" applyBorder="1" applyAlignment="1">
      <alignment horizontal="center" vertical="center" wrapText="1"/>
    </xf>
    <xf numFmtId="0" fontId="2" fillId="0" borderId="11" xfId="0" applyFont="1" applyBorder="1" applyAlignment="1">
      <alignment horizontal="center" vertical="center" wrapText="1"/>
    </xf>
    <xf numFmtId="9" fontId="2" fillId="3" borderId="3" xfId="0" applyNumberFormat="1"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0" borderId="3" xfId="0" applyFont="1" applyBorder="1" applyAlignment="1">
      <alignment horizontal="center" vertical="center" wrapText="1"/>
    </xf>
    <xf numFmtId="10" fontId="2" fillId="0" borderId="2" xfId="0" applyNumberFormat="1" applyFont="1" applyBorder="1" applyAlignment="1">
      <alignment horizontal="center" vertical="center" wrapText="1"/>
    </xf>
    <xf numFmtId="0" fontId="2" fillId="3" borderId="2" xfId="0" applyFont="1" applyFill="1" applyBorder="1" applyAlignment="1">
      <alignment horizontal="center" vertical="center"/>
    </xf>
    <xf numFmtId="0" fontId="3" fillId="0" borderId="4" xfId="0" applyFont="1" applyBorder="1" applyAlignment="1">
      <alignment horizontal="left" vertical="center" wrapText="1"/>
    </xf>
    <xf numFmtId="164" fontId="3" fillId="0" borderId="2" xfId="0" applyNumberFormat="1" applyFont="1" applyBorder="1" applyAlignment="1">
      <alignment horizontal="center" vertical="center"/>
    </xf>
    <xf numFmtId="9" fontId="3" fillId="0" borderId="2" xfId="0" applyNumberFormat="1" applyFont="1" applyBorder="1" applyAlignment="1">
      <alignment horizontal="center" vertical="center"/>
    </xf>
    <xf numFmtId="164" fontId="3" fillId="0" borderId="2" xfId="0" applyNumberFormat="1" applyFont="1" applyBorder="1" applyAlignment="1">
      <alignment horizontal="left" vertical="center" wrapText="1"/>
    </xf>
    <xf numFmtId="0" fontId="8" fillId="0" borderId="4" xfId="0" applyFont="1" applyBorder="1" applyAlignment="1">
      <alignment horizontal="left" vertical="center" wrapText="1"/>
    </xf>
    <xf numFmtId="0" fontId="2" fillId="0" borderId="6" xfId="0" applyFont="1" applyBorder="1" applyAlignment="1">
      <alignment horizontal="left" vertical="center" wrapText="1"/>
    </xf>
    <xf numFmtId="0" fontId="2" fillId="0" borderId="10" xfId="0"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3" xfId="0" applyFont="1" applyBorder="1" applyAlignment="1">
      <alignment horizontal="left" vertical="center" wrapText="1"/>
    </xf>
    <xf numFmtId="4" fontId="2" fillId="0" borderId="2" xfId="0" applyNumberFormat="1" applyFont="1" applyBorder="1" applyAlignment="1">
      <alignment horizontal="center" vertical="center"/>
    </xf>
    <xf numFmtId="0" fontId="9" fillId="0" borderId="0" xfId="0" applyFont="1" applyAlignment="1">
      <alignment horizontal="center" vertical="center" wrapText="1"/>
    </xf>
    <xf numFmtId="0" fontId="3" fillId="0" borderId="0" xfId="0" applyFont="1" applyAlignment="1">
      <alignment horizontal="center" vertical="center"/>
    </xf>
    <xf numFmtId="0" fontId="3" fillId="0" borderId="4" xfId="0" applyFont="1" applyBorder="1" applyAlignment="1">
      <alignment vertical="center" wrapText="1"/>
    </xf>
    <xf numFmtId="164" fontId="2" fillId="0" borderId="2" xfId="0" applyNumberFormat="1" applyFont="1" applyBorder="1" applyAlignment="1">
      <alignment horizontal="center" vertical="center" wrapText="1"/>
    </xf>
    <xf numFmtId="2" fontId="3" fillId="0" borderId="4" xfId="0" applyNumberFormat="1" applyFont="1" applyBorder="1" applyAlignment="1">
      <alignment horizontal="left" vertical="top" wrapText="1"/>
    </xf>
    <xf numFmtId="0" fontId="2" fillId="0" borderId="4" xfId="0" applyFont="1" applyBorder="1" applyAlignment="1">
      <alignment horizontal="left" vertical="center" wrapText="1"/>
    </xf>
    <xf numFmtId="0" fontId="10" fillId="0" borderId="4" xfId="0" applyFont="1" applyBorder="1" applyAlignment="1">
      <alignment vertical="center" wrapText="1"/>
    </xf>
    <xf numFmtId="0" fontId="11" fillId="0" borderId="2" xfId="0" applyFont="1" applyBorder="1" applyAlignment="1">
      <alignment horizontal="center" vertical="center" wrapText="1"/>
    </xf>
    <xf numFmtId="164" fontId="2" fillId="0" borderId="2" xfId="0" applyNumberFormat="1" applyFont="1" applyBorder="1" applyAlignment="1">
      <alignment horizontal="left" vertical="center" wrapText="1"/>
    </xf>
    <xf numFmtId="9" fontId="3" fillId="0" borderId="2" xfId="2" applyFont="1" applyBorder="1" applyAlignment="1" applyProtection="1">
      <alignment horizontal="center" vertical="center"/>
    </xf>
    <xf numFmtId="0" fontId="2" fillId="0" borderId="2" xfId="1" applyNumberFormat="1" applyFont="1" applyBorder="1" applyAlignment="1" applyProtection="1">
      <alignment horizontal="center" vertical="center"/>
    </xf>
    <xf numFmtId="0" fontId="2" fillId="0" borderId="0" xfId="0" applyFont="1" applyAlignment="1">
      <alignment horizontal="right" vertical="center" wrapText="1"/>
    </xf>
    <xf numFmtId="0" fontId="6" fillId="3" borderId="2" xfId="0" applyFont="1" applyFill="1" applyBorder="1" applyAlignment="1">
      <alignment horizontal="center" vertical="center" wrapText="1"/>
    </xf>
    <xf numFmtId="164" fontId="2" fillId="3" borderId="2" xfId="0" applyNumberFormat="1" applyFont="1" applyFill="1" applyBorder="1" applyAlignment="1">
      <alignment horizontal="center" vertical="center" wrapText="1"/>
    </xf>
    <xf numFmtId="10" fontId="2" fillId="3" borderId="2"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9" fontId="2" fillId="0" borderId="6" xfId="0" applyNumberFormat="1" applyFont="1" applyBorder="1" applyAlignment="1">
      <alignment horizontal="center" vertical="center" wrapText="1"/>
    </xf>
    <xf numFmtId="9" fontId="2" fillId="3" borderId="2" xfId="0" applyNumberFormat="1" applyFont="1" applyFill="1" applyBorder="1" applyAlignment="1">
      <alignment horizontal="center" vertical="center" wrapText="1"/>
    </xf>
    <xf numFmtId="0" fontId="2" fillId="6" borderId="2" xfId="0" applyFont="1" applyFill="1" applyBorder="1" applyAlignment="1">
      <alignment horizontal="center" vertical="center" wrapText="1"/>
    </xf>
    <xf numFmtId="4" fontId="2" fillId="6" borderId="2" xfId="0" applyNumberFormat="1" applyFont="1" applyFill="1" applyBorder="1" applyAlignment="1">
      <alignment horizontal="center" vertical="center" wrapText="1"/>
    </xf>
    <xf numFmtId="4" fontId="2" fillId="7" borderId="2" xfId="0" applyNumberFormat="1" applyFont="1" applyFill="1" applyBorder="1" applyAlignment="1">
      <alignment horizontal="center" vertical="center" wrapText="1"/>
    </xf>
    <xf numFmtId="2" fontId="2" fillId="6" borderId="2" xfId="0" applyNumberFormat="1" applyFont="1" applyFill="1" applyBorder="1" applyAlignment="1">
      <alignment horizontal="center" vertical="center" wrapText="1"/>
    </xf>
    <xf numFmtId="0" fontId="2" fillId="8" borderId="0" xfId="0" applyFont="1" applyFill="1" applyAlignment="1">
      <alignment vertical="center" wrapText="1"/>
    </xf>
    <xf numFmtId="0" fontId="2" fillId="8" borderId="0" xfId="0" applyFont="1" applyFill="1" applyAlignment="1">
      <alignment wrapText="1"/>
    </xf>
    <xf numFmtId="0" fontId="3" fillId="8" borderId="0" xfId="0" applyFont="1" applyFill="1"/>
    <xf numFmtId="0" fontId="2" fillId="6" borderId="0" xfId="0" applyFont="1" applyFill="1" applyAlignment="1">
      <alignment horizontal="center" vertical="center" wrapText="1"/>
    </xf>
    <xf numFmtId="4" fontId="2" fillId="7" borderId="0" xfId="0" applyNumberFormat="1" applyFont="1" applyFill="1" applyAlignment="1">
      <alignment horizontal="center" vertical="center" wrapText="1"/>
    </xf>
    <xf numFmtId="0" fontId="6" fillId="0" borderId="0" xfId="0" applyFont="1" applyAlignment="1">
      <alignment horizontal="center" wrapText="1"/>
    </xf>
    <xf numFmtId="0" fontId="6" fillId="0" borderId="2" xfId="0" applyFont="1" applyBorder="1" applyAlignment="1">
      <alignment horizontal="left" vertical="center" wrapText="1"/>
    </xf>
    <xf numFmtId="9" fontId="2" fillId="7" borderId="2" xfId="0" applyNumberFormat="1" applyFont="1" applyFill="1" applyBorder="1" applyAlignment="1">
      <alignment horizontal="center" vertical="center" wrapText="1"/>
    </xf>
    <xf numFmtId="4" fontId="6" fillId="0" borderId="7" xfId="0" applyNumberFormat="1" applyFont="1" applyBorder="1" applyAlignment="1">
      <alignment horizontal="center" vertical="center" wrapText="1"/>
    </xf>
    <xf numFmtId="4" fontId="6" fillId="3" borderId="2" xfId="0" applyNumberFormat="1" applyFont="1" applyFill="1" applyBorder="1" applyAlignment="1">
      <alignment horizontal="center" vertical="center" wrapText="1"/>
    </xf>
    <xf numFmtId="10" fontId="6" fillId="3" borderId="2" xfId="0" applyNumberFormat="1" applyFont="1" applyFill="1" applyBorder="1" applyAlignment="1">
      <alignment horizontal="center" vertical="center" wrapText="1"/>
    </xf>
    <xf numFmtId="4" fontId="2" fillId="0" borderId="0" xfId="0" applyNumberFormat="1" applyFont="1" applyAlignment="1">
      <alignment vertical="center" wrapText="1"/>
    </xf>
    <xf numFmtId="0" fontId="3" fillId="0" borderId="0" xfId="0" applyFont="1" applyAlignment="1">
      <alignment vertical="center" wrapText="1"/>
    </xf>
    <xf numFmtId="0" fontId="2" fillId="9" borderId="2" xfId="0" applyFont="1" applyFill="1" applyBorder="1" applyAlignment="1">
      <alignment horizontal="center" vertical="center" wrapText="1"/>
    </xf>
    <xf numFmtId="4" fontId="2" fillId="10" borderId="2" xfId="0" applyNumberFormat="1" applyFont="1" applyFill="1" applyBorder="1" applyAlignment="1">
      <alignment horizontal="center" vertical="center" wrapText="1"/>
    </xf>
    <xf numFmtId="4" fontId="6" fillId="10" borderId="2" xfId="0" applyNumberFormat="1" applyFont="1" applyFill="1" applyBorder="1" applyAlignment="1">
      <alignment horizontal="center" vertical="center" wrapText="1"/>
    </xf>
    <xf numFmtId="0" fontId="6" fillId="9" borderId="2" xfId="0" applyFont="1" applyFill="1" applyBorder="1" applyAlignment="1">
      <alignment horizontal="center" vertical="center" wrapText="1"/>
    </xf>
    <xf numFmtId="4" fontId="2" fillId="10" borderId="6" xfId="0" applyNumberFormat="1" applyFont="1" applyFill="1" applyBorder="1" applyAlignment="1">
      <alignment horizontal="center" vertical="center" wrapText="1"/>
    </xf>
    <xf numFmtId="0" fontId="6" fillId="9" borderId="2" xfId="0" applyFont="1" applyFill="1" applyBorder="1" applyAlignment="1">
      <alignment horizontal="center" wrapText="1"/>
    </xf>
    <xf numFmtId="164" fontId="3" fillId="10" borderId="2" xfId="0" applyNumberFormat="1" applyFont="1" applyFill="1" applyBorder="1" applyAlignment="1">
      <alignment horizontal="center" vertical="center"/>
    </xf>
    <xf numFmtId="4" fontId="2" fillId="9" borderId="2" xfId="0" applyNumberFormat="1" applyFont="1" applyFill="1" applyBorder="1" applyAlignment="1">
      <alignment horizontal="center" vertical="center" wrapText="1"/>
    </xf>
    <xf numFmtId="4" fontId="2" fillId="10" borderId="9" xfId="0" applyNumberFormat="1" applyFont="1" applyFill="1" applyBorder="1" applyAlignment="1">
      <alignment horizontal="center" vertical="center" wrapText="1"/>
    </xf>
    <xf numFmtId="4" fontId="6" fillId="10" borderId="6" xfId="0" applyNumberFormat="1" applyFont="1" applyFill="1" applyBorder="1" applyAlignment="1">
      <alignment horizontal="center" vertical="center" wrapText="1"/>
    </xf>
    <xf numFmtId="4" fontId="2" fillId="9" borderId="6" xfId="0" applyNumberFormat="1" applyFont="1" applyFill="1" applyBorder="1" applyAlignment="1">
      <alignment horizontal="center" vertical="center" wrapText="1"/>
    </xf>
    <xf numFmtId="0" fontId="2" fillId="9" borderId="2" xfId="0" applyFont="1" applyFill="1" applyBorder="1" applyAlignment="1">
      <alignment wrapText="1"/>
    </xf>
    <xf numFmtId="164" fontId="3" fillId="10" borderId="2" xfId="0" applyNumberFormat="1" applyFont="1" applyFill="1" applyBorder="1" applyAlignment="1">
      <alignment horizontal="right" vertical="center"/>
    </xf>
    <xf numFmtId="0" fontId="2" fillId="9" borderId="6" xfId="0" applyFont="1" applyFill="1" applyBorder="1" applyAlignment="1">
      <alignment horizontal="center" vertical="center" wrapText="1"/>
    </xf>
    <xf numFmtId="164" fontId="2" fillId="10" borderId="2" xfId="0" applyNumberFormat="1" applyFont="1" applyFill="1" applyBorder="1" applyAlignment="1">
      <alignment horizontal="center" vertical="center" wrapText="1"/>
    </xf>
    <xf numFmtId="164" fontId="2" fillId="7" borderId="0" xfId="0" applyNumberFormat="1" applyFont="1" applyFill="1" applyAlignment="1">
      <alignment horizontal="center" vertical="center" wrapText="1"/>
    </xf>
    <xf numFmtId="164" fontId="2" fillId="0" borderId="2" xfId="0" applyNumberFormat="1" applyFont="1" applyBorder="1" applyAlignment="1">
      <alignment vertical="center" wrapText="1"/>
    </xf>
    <xf numFmtId="164" fontId="2" fillId="9" borderId="2" xfId="0" applyNumberFormat="1" applyFont="1" applyFill="1" applyBorder="1" applyAlignment="1">
      <alignment vertical="center" wrapText="1"/>
    </xf>
    <xf numFmtId="164" fontId="2" fillId="10" borderId="2" xfId="0" applyNumberFormat="1" applyFont="1" applyFill="1" applyBorder="1" applyAlignment="1">
      <alignment vertical="center"/>
    </xf>
    <xf numFmtId="0" fontId="2" fillId="11" borderId="2" xfId="0" applyFont="1" applyFill="1" applyBorder="1" applyAlignment="1">
      <alignment horizontal="center" vertical="center" wrapText="1"/>
    </xf>
    <xf numFmtId="4" fontId="2" fillId="11" borderId="2" xfId="0" applyNumberFormat="1" applyFont="1" applyFill="1" applyBorder="1" applyAlignment="1">
      <alignment horizontal="center" vertical="center" wrapText="1"/>
    </xf>
    <xf numFmtId="4" fontId="6" fillId="11" borderId="2" xfId="0" applyNumberFormat="1" applyFont="1" applyFill="1" applyBorder="1" applyAlignment="1">
      <alignment horizontal="center" vertical="center" wrapText="1"/>
    </xf>
    <xf numFmtId="0" fontId="6" fillId="11" borderId="2" xfId="0" applyFont="1" applyFill="1" applyBorder="1" applyAlignment="1">
      <alignment horizontal="center" vertical="center" wrapText="1"/>
    </xf>
    <xf numFmtId="0" fontId="6" fillId="0" borderId="0" xfId="0" applyFont="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vertical="center" wrapText="1"/>
    </xf>
    <xf numFmtId="0" fontId="2" fillId="2"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4" fontId="2" fillId="3" borderId="2"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9" fontId="2"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2" fillId="9" borderId="2" xfId="0" applyFont="1" applyFill="1" applyBorder="1" applyAlignment="1">
      <alignment horizontal="right" vertical="center" wrapText="1"/>
    </xf>
    <xf numFmtId="0" fontId="3" fillId="3" borderId="5" xfId="0" applyFont="1" applyFill="1" applyBorder="1" applyAlignment="1">
      <alignment horizontal="center" vertical="center" wrapText="1"/>
    </xf>
    <xf numFmtId="0" fontId="6" fillId="0" borderId="2" xfId="0" applyFont="1" applyBorder="1" applyAlignment="1">
      <alignment horizontal="center" vertical="center" wrapText="1"/>
    </xf>
    <xf numFmtId="0" fontId="2" fillId="5" borderId="2" xfId="0" applyFont="1" applyFill="1" applyBorder="1" applyAlignment="1">
      <alignment horizontal="center" vertical="center" wrapText="1"/>
    </xf>
    <xf numFmtId="4" fontId="2" fillId="5" borderId="2" xfId="0" applyNumberFormat="1" applyFont="1" applyFill="1" applyBorder="1" applyAlignment="1">
      <alignment horizontal="center" vertical="center" wrapText="1"/>
    </xf>
    <xf numFmtId="0" fontId="2" fillId="0" borderId="6" xfId="0" applyFont="1" applyBorder="1" applyAlignment="1">
      <alignment horizontal="center" vertical="center" wrapText="1"/>
    </xf>
    <xf numFmtId="0" fontId="3" fillId="0" borderId="0" xfId="0" applyFont="1" applyAlignment="1">
      <alignment vertical="center"/>
    </xf>
    <xf numFmtId="0" fontId="3" fillId="0" borderId="0" xfId="0" applyFont="1" applyAlignment="1">
      <alignment horizontal="left" vertical="center" wrapText="1"/>
    </xf>
    <xf numFmtId="0" fontId="3" fillId="2" borderId="14" xfId="0" applyFont="1" applyFill="1" applyBorder="1" applyAlignment="1">
      <alignment horizontal="center" vertical="center"/>
    </xf>
    <xf numFmtId="0" fontId="3" fillId="9" borderId="3" xfId="0" applyFont="1" applyFill="1" applyBorder="1" applyAlignment="1">
      <alignment horizontal="right" vertical="center"/>
    </xf>
    <xf numFmtId="0" fontId="3" fillId="9" borderId="11" xfId="0" applyFont="1" applyFill="1" applyBorder="1" applyAlignment="1">
      <alignment horizontal="right" vertical="center"/>
    </xf>
    <xf numFmtId="0" fontId="3" fillId="9" borderId="4" xfId="0" applyFont="1" applyFill="1" applyBorder="1" applyAlignment="1">
      <alignment horizontal="right" vertical="center"/>
    </xf>
    <xf numFmtId="0" fontId="2" fillId="2" borderId="12"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9" borderId="3" xfId="0" applyFont="1" applyFill="1" applyBorder="1" applyAlignment="1">
      <alignment horizontal="right" vertical="center" wrapText="1" indent="1"/>
    </xf>
    <xf numFmtId="0" fontId="2" fillId="9" borderId="11" xfId="0" applyFont="1" applyFill="1" applyBorder="1" applyAlignment="1">
      <alignment horizontal="right" vertical="center" wrapText="1" indent="1"/>
    </xf>
    <xf numFmtId="0" fontId="2" fillId="9" borderId="4" xfId="0" applyFont="1" applyFill="1" applyBorder="1" applyAlignment="1">
      <alignment horizontal="right" vertical="center" wrapText="1" indent="1"/>
    </xf>
    <xf numFmtId="10" fontId="2" fillId="0" borderId="2" xfId="0" applyNumberFormat="1" applyFont="1" applyBorder="1" applyAlignment="1">
      <alignment horizontal="center" vertical="center" wrapText="1"/>
    </xf>
    <xf numFmtId="9" fontId="3" fillId="0" borderId="2" xfId="0" applyNumberFormat="1" applyFont="1" applyBorder="1" applyAlignment="1">
      <alignment horizontal="center" vertical="center"/>
    </xf>
    <xf numFmtId="0" fontId="2" fillId="9" borderId="3" xfId="0" applyFont="1" applyFill="1" applyBorder="1" applyAlignment="1">
      <alignment horizontal="right" vertical="center" wrapText="1"/>
    </xf>
    <xf numFmtId="0" fontId="2" fillId="9" borderId="11" xfId="0" applyFont="1" applyFill="1" applyBorder="1" applyAlignment="1">
      <alignment horizontal="right" vertical="center" wrapText="1"/>
    </xf>
    <xf numFmtId="0" fontId="2" fillId="9" borderId="4" xfId="0" applyFont="1" applyFill="1" applyBorder="1" applyAlignment="1">
      <alignment horizontal="right" vertical="center" wrapText="1"/>
    </xf>
    <xf numFmtId="0" fontId="3" fillId="2" borderId="12" xfId="0" applyFont="1" applyFill="1" applyBorder="1" applyAlignment="1">
      <alignment horizontal="center" vertical="center"/>
    </xf>
    <xf numFmtId="0" fontId="2" fillId="4" borderId="14" xfId="0" applyFont="1" applyFill="1" applyBorder="1" applyAlignment="1">
      <alignment horizontal="center" vertical="center" wrapText="1"/>
    </xf>
    <xf numFmtId="0" fontId="2" fillId="11" borderId="3" xfId="0" applyFont="1" applyFill="1" applyBorder="1" applyAlignment="1">
      <alignment horizontal="right" vertical="center" wrapText="1"/>
    </xf>
    <xf numFmtId="0" fontId="2" fillId="11" borderId="11" xfId="0" applyFont="1" applyFill="1" applyBorder="1" applyAlignment="1">
      <alignment horizontal="right" vertical="center" wrapText="1"/>
    </xf>
    <xf numFmtId="0" fontId="2" fillId="11" borderId="4" xfId="0" applyFont="1" applyFill="1" applyBorder="1" applyAlignment="1">
      <alignment horizontal="right" vertical="center" wrapText="1"/>
    </xf>
    <xf numFmtId="0" fontId="9" fillId="0" borderId="5" xfId="0" applyFont="1" applyBorder="1" applyAlignment="1">
      <alignment horizontal="left" vertical="center" wrapText="1"/>
    </xf>
    <xf numFmtId="0" fontId="3" fillId="0" borderId="5" xfId="0" applyFont="1" applyBorder="1" applyAlignment="1">
      <alignment horizontal="left" vertical="center" wrapText="1"/>
    </xf>
    <xf numFmtId="0" fontId="6" fillId="9" borderId="2" xfId="0" applyFont="1" applyFill="1" applyBorder="1" applyAlignment="1">
      <alignment horizontal="right" vertical="center" wrapText="1"/>
    </xf>
    <xf numFmtId="0" fontId="2" fillId="3" borderId="0" xfId="0" applyFont="1" applyFill="1" applyAlignment="1">
      <alignment horizontal="center" vertical="center" wrapText="1"/>
    </xf>
    <xf numFmtId="9" fontId="2" fillId="0" borderId="6" xfId="0" applyNumberFormat="1" applyFont="1" applyBorder="1" applyAlignment="1">
      <alignment horizontal="center" vertical="center" wrapText="1"/>
    </xf>
    <xf numFmtId="0" fontId="2" fillId="0" borderId="0" xfId="0" applyFont="1" applyAlignment="1">
      <alignment horizontal="right" vertical="center" wrapText="1"/>
    </xf>
    <xf numFmtId="0" fontId="6" fillId="0" borderId="0" xfId="0" applyFont="1" applyAlignment="1">
      <alignment horizontal="right" vertical="center" wrapText="1"/>
    </xf>
    <xf numFmtId="0" fontId="13" fillId="0" borderId="0" xfId="0" applyFont="1" applyAlignment="1">
      <alignment horizontal="center" vertical="center" wrapText="1"/>
    </xf>
  </cellXfs>
  <cellStyles count="3">
    <cellStyle name="Dziesiętny" xfId="1" builtinId="3"/>
    <cellStyle name="Normalny" xfId="0" builtinId="0"/>
    <cellStyle name="Procentowy" xfId="2"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66CC"/>
      <rgbColor rgb="FFC9C9C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ED1C24"/>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L144"/>
  <sheetViews>
    <sheetView tabSelected="1" zoomScale="69" zoomScaleNormal="69" workbookViewId="0">
      <selection activeCell="L159" sqref="L159"/>
    </sheetView>
  </sheetViews>
  <sheetFormatPr defaultColWidth="9.140625" defaultRowHeight="15" x14ac:dyDescent="0.25"/>
  <cols>
    <col min="1" max="1" width="5.85546875" style="1" customWidth="1"/>
    <col min="2" max="2" width="49.28515625" style="2" customWidth="1"/>
    <col min="3" max="3" width="13" style="3" customWidth="1"/>
    <col min="4" max="4" width="20.28515625" style="3" customWidth="1"/>
    <col min="5" max="5" width="12" style="3" customWidth="1"/>
    <col min="6" max="6" width="21.140625" style="3" customWidth="1"/>
    <col min="7" max="7" width="33.85546875" style="3" customWidth="1"/>
    <col min="8" max="8" width="17.28515625" style="3" customWidth="1"/>
    <col min="9" max="9" width="16" style="3" customWidth="1"/>
    <col min="10" max="10" width="13.28515625" style="4" customWidth="1"/>
    <col min="11" max="11" width="14.140625" style="4" customWidth="1"/>
    <col min="12" max="12" width="16" style="4" customWidth="1"/>
    <col min="13" max="13" width="13.5703125" style="3" customWidth="1"/>
    <col min="14" max="14" width="16.140625" style="3" customWidth="1"/>
    <col min="15" max="23" width="9.140625" style="3"/>
    <col min="24" max="24" width="9.85546875" style="3" customWidth="1"/>
    <col min="25" max="1025" width="9.140625" style="3"/>
    <col min="1027" max="16384" width="9.140625" style="5"/>
  </cols>
  <sheetData>
    <row r="1" spans="1:1026" x14ac:dyDescent="0.25">
      <c r="A1" s="172" t="s">
        <v>221</v>
      </c>
      <c r="B1" s="171"/>
      <c r="C1" s="171"/>
      <c r="D1" s="171"/>
      <c r="E1" s="171"/>
      <c r="F1" s="171"/>
      <c r="G1" s="171"/>
      <c r="H1" s="171"/>
      <c r="I1" s="171"/>
      <c r="J1" s="171"/>
      <c r="K1" s="171"/>
      <c r="L1" s="171"/>
      <c r="M1" s="171"/>
      <c r="N1" s="171"/>
    </row>
    <row r="2" spans="1:1026" ht="20.25" customHeight="1" x14ac:dyDescent="0.25">
      <c r="A2" s="127" t="s">
        <v>223</v>
      </c>
      <c r="B2" s="127"/>
      <c r="C2" s="127"/>
      <c r="D2" s="127"/>
      <c r="E2" s="127"/>
      <c r="F2" s="127"/>
      <c r="G2" s="127"/>
      <c r="H2" s="127"/>
      <c r="I2" s="127"/>
      <c r="J2" s="127"/>
      <c r="K2" s="127"/>
      <c r="L2" s="127"/>
      <c r="M2" s="127"/>
      <c r="N2" s="127"/>
    </row>
    <row r="3" spans="1:1026" ht="17.25" customHeight="1" x14ac:dyDescent="0.25">
      <c r="A3" s="173" t="s">
        <v>222</v>
      </c>
      <c r="B3" s="129"/>
      <c r="C3" s="129"/>
      <c r="D3" s="129"/>
      <c r="E3" s="129"/>
      <c r="F3" s="129"/>
      <c r="G3" s="129"/>
      <c r="H3" s="129"/>
      <c r="I3" s="129"/>
      <c r="J3" s="129"/>
      <c r="K3" s="129"/>
      <c r="L3" s="129"/>
      <c r="M3" s="129"/>
      <c r="N3" s="129"/>
    </row>
    <row r="4" spans="1:1026" s="1" customFormat="1" ht="12" customHeight="1" x14ac:dyDescent="0.25">
      <c r="A4" s="128"/>
      <c r="B4" s="128"/>
      <c r="C4" s="128"/>
      <c r="D4" s="128"/>
      <c r="E4" s="128"/>
      <c r="F4" s="128"/>
      <c r="G4" s="128"/>
      <c r="H4" s="128"/>
      <c r="I4" s="128"/>
      <c r="J4" s="128"/>
      <c r="K4" s="128"/>
      <c r="L4" s="128"/>
      <c r="M4" s="3"/>
      <c r="AML4"/>
    </row>
    <row r="5" spans="1:1026" s="7" customFormat="1" ht="21" customHeight="1" x14ac:dyDescent="0.25">
      <c r="A5" s="130" t="s">
        <v>0</v>
      </c>
      <c r="B5" s="130"/>
      <c r="C5" s="130"/>
      <c r="D5" s="130"/>
      <c r="E5" s="130"/>
      <c r="F5" s="130"/>
      <c r="G5" s="130"/>
      <c r="H5" s="130"/>
      <c r="I5" s="130"/>
      <c r="J5" s="130"/>
      <c r="K5" s="130"/>
      <c r="L5" s="130"/>
      <c r="M5" s="130"/>
      <c r="N5" s="91"/>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c r="IW5" s="6"/>
      <c r="IX5" s="6"/>
      <c r="IY5" s="6"/>
      <c r="IZ5" s="6"/>
      <c r="JA5" s="6"/>
      <c r="JB5" s="6"/>
      <c r="JC5" s="6"/>
      <c r="JD5" s="6"/>
      <c r="JE5" s="6"/>
      <c r="JF5" s="6"/>
      <c r="JG5" s="6"/>
      <c r="JH5" s="6"/>
      <c r="JI5" s="6"/>
      <c r="JJ5" s="6"/>
      <c r="JK5" s="6"/>
      <c r="JL5" s="6"/>
      <c r="JM5" s="6"/>
      <c r="JN5" s="6"/>
      <c r="JO5" s="6"/>
      <c r="JP5" s="6"/>
      <c r="JQ5" s="6"/>
      <c r="JR5" s="6"/>
      <c r="JS5" s="6"/>
      <c r="JT5" s="6"/>
      <c r="JU5" s="6"/>
      <c r="JV5" s="6"/>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c r="NY5" s="6"/>
      <c r="NZ5" s="6"/>
      <c r="OA5" s="6"/>
      <c r="OB5" s="6"/>
      <c r="OC5" s="6"/>
      <c r="OD5" s="6"/>
      <c r="OE5" s="6"/>
      <c r="OF5" s="6"/>
      <c r="OG5" s="6"/>
      <c r="OH5" s="6"/>
      <c r="OI5" s="6"/>
      <c r="OJ5" s="6"/>
      <c r="OK5" s="6"/>
      <c r="OL5" s="6"/>
      <c r="OM5" s="6"/>
      <c r="ON5" s="6"/>
      <c r="OO5" s="6"/>
      <c r="OP5" s="6"/>
      <c r="OQ5" s="6"/>
      <c r="OR5" s="6"/>
      <c r="OS5" s="6"/>
      <c r="OT5" s="6"/>
      <c r="OU5" s="6"/>
      <c r="OV5" s="6"/>
      <c r="OW5" s="6"/>
      <c r="OX5" s="6"/>
      <c r="OY5" s="6"/>
      <c r="OZ5" s="6"/>
      <c r="PA5" s="6"/>
      <c r="PB5" s="6"/>
      <c r="PC5" s="6"/>
      <c r="PD5" s="6"/>
      <c r="PE5" s="6"/>
      <c r="PF5" s="6"/>
      <c r="PG5" s="6"/>
      <c r="PH5" s="6"/>
      <c r="PI5" s="6"/>
      <c r="PJ5" s="6"/>
      <c r="PK5" s="6"/>
      <c r="PL5" s="6"/>
      <c r="PM5" s="6"/>
      <c r="PN5" s="6"/>
      <c r="PO5" s="6"/>
      <c r="PP5" s="6"/>
      <c r="PQ5" s="6"/>
      <c r="PR5" s="6"/>
      <c r="PS5" s="6"/>
      <c r="PT5" s="6"/>
      <c r="PU5" s="6"/>
      <c r="PV5" s="6"/>
      <c r="PW5" s="6"/>
      <c r="PX5" s="6"/>
      <c r="PY5" s="6"/>
      <c r="PZ5" s="6"/>
      <c r="QA5" s="6"/>
      <c r="QB5" s="6"/>
      <c r="QC5" s="6"/>
      <c r="QD5" s="6"/>
      <c r="QE5" s="6"/>
      <c r="QF5" s="6"/>
      <c r="QG5" s="6"/>
      <c r="QH5" s="6"/>
      <c r="QI5" s="6"/>
      <c r="QJ5" s="6"/>
      <c r="QK5" s="6"/>
      <c r="QL5" s="6"/>
      <c r="QM5" s="6"/>
      <c r="QN5" s="6"/>
      <c r="QO5" s="6"/>
      <c r="QP5" s="6"/>
      <c r="QQ5" s="6"/>
      <c r="QR5" s="6"/>
      <c r="QS5" s="6"/>
      <c r="QT5" s="6"/>
      <c r="QU5" s="6"/>
      <c r="QV5" s="6"/>
      <c r="QW5" s="6"/>
      <c r="QX5" s="6"/>
      <c r="QY5" s="6"/>
      <c r="QZ5" s="6"/>
      <c r="RA5" s="6"/>
      <c r="RB5" s="6"/>
      <c r="RC5" s="6"/>
      <c r="RD5" s="6"/>
      <c r="RE5" s="6"/>
      <c r="RF5" s="6"/>
      <c r="RG5" s="6"/>
      <c r="RH5" s="6"/>
      <c r="RI5" s="6"/>
      <c r="RJ5" s="6"/>
      <c r="RK5" s="6"/>
      <c r="RL5" s="6"/>
      <c r="RM5" s="6"/>
      <c r="RN5" s="6"/>
      <c r="RO5" s="6"/>
      <c r="RP5" s="6"/>
      <c r="RQ5" s="6"/>
      <c r="RR5" s="6"/>
      <c r="RS5" s="6"/>
      <c r="RT5" s="6"/>
      <c r="RU5" s="6"/>
      <c r="RV5" s="6"/>
      <c r="RW5" s="6"/>
      <c r="RX5" s="6"/>
      <c r="RY5" s="6"/>
      <c r="RZ5" s="6"/>
      <c r="SA5" s="6"/>
      <c r="SB5" s="6"/>
      <c r="SC5" s="6"/>
      <c r="SD5" s="6"/>
      <c r="SE5" s="6"/>
      <c r="SF5" s="6"/>
      <c r="SG5" s="6"/>
      <c r="SH5" s="6"/>
      <c r="SI5" s="6"/>
      <c r="SJ5" s="6"/>
      <c r="SK5" s="6"/>
      <c r="SL5" s="6"/>
      <c r="SM5" s="6"/>
      <c r="SN5" s="6"/>
      <c r="SO5" s="6"/>
      <c r="SP5" s="6"/>
      <c r="SQ5" s="6"/>
      <c r="SR5" s="6"/>
      <c r="SS5" s="6"/>
      <c r="ST5" s="6"/>
      <c r="SU5" s="6"/>
      <c r="SV5" s="6"/>
      <c r="SW5" s="6"/>
      <c r="SX5" s="6"/>
      <c r="SY5" s="6"/>
      <c r="SZ5" s="6"/>
      <c r="TA5" s="6"/>
      <c r="TB5" s="6"/>
      <c r="TC5" s="6"/>
      <c r="TD5" s="6"/>
      <c r="TE5" s="6"/>
      <c r="TF5" s="6"/>
      <c r="TG5" s="6"/>
      <c r="TH5" s="6"/>
      <c r="TI5" s="6"/>
      <c r="TJ5" s="6"/>
      <c r="TK5" s="6"/>
      <c r="TL5" s="6"/>
      <c r="TM5" s="6"/>
      <c r="TN5" s="6"/>
      <c r="TO5" s="6"/>
      <c r="TP5" s="6"/>
      <c r="TQ5" s="6"/>
      <c r="TR5" s="6"/>
      <c r="TS5" s="6"/>
      <c r="TT5" s="6"/>
      <c r="TU5" s="6"/>
      <c r="TV5" s="6"/>
      <c r="TW5" s="6"/>
      <c r="TX5" s="6"/>
      <c r="TY5" s="6"/>
      <c r="TZ5" s="6"/>
      <c r="UA5" s="6"/>
      <c r="UB5" s="6"/>
      <c r="UC5" s="6"/>
      <c r="UD5" s="6"/>
      <c r="UE5" s="6"/>
      <c r="UF5" s="6"/>
      <c r="UG5" s="6"/>
      <c r="UH5" s="6"/>
      <c r="UI5" s="6"/>
      <c r="UJ5" s="6"/>
      <c r="UK5" s="6"/>
      <c r="UL5" s="6"/>
      <c r="UM5" s="6"/>
      <c r="UN5" s="6"/>
      <c r="UO5" s="6"/>
      <c r="UP5" s="6"/>
      <c r="UQ5" s="6"/>
      <c r="UR5" s="6"/>
      <c r="US5" s="6"/>
      <c r="UT5" s="6"/>
      <c r="UU5" s="6"/>
      <c r="UV5" s="6"/>
      <c r="UW5" s="6"/>
      <c r="UX5" s="6"/>
      <c r="UY5" s="6"/>
      <c r="UZ5" s="6"/>
      <c r="VA5" s="6"/>
      <c r="VB5" s="6"/>
      <c r="VC5" s="6"/>
      <c r="VD5" s="6"/>
      <c r="VE5" s="6"/>
      <c r="VF5" s="6"/>
      <c r="VG5" s="6"/>
      <c r="VH5" s="6"/>
      <c r="VI5" s="6"/>
      <c r="VJ5" s="6"/>
      <c r="VK5" s="6"/>
      <c r="VL5" s="6"/>
      <c r="VM5" s="6"/>
      <c r="VN5" s="6"/>
      <c r="VO5" s="6"/>
      <c r="VP5" s="6"/>
      <c r="VQ5" s="6"/>
      <c r="VR5" s="6"/>
      <c r="VS5" s="6"/>
      <c r="VT5" s="6"/>
      <c r="VU5" s="6"/>
      <c r="VV5" s="6"/>
      <c r="VW5" s="6"/>
      <c r="VX5" s="6"/>
      <c r="VY5" s="6"/>
      <c r="VZ5" s="6"/>
      <c r="WA5" s="6"/>
      <c r="WB5" s="6"/>
      <c r="WC5" s="6"/>
      <c r="WD5" s="6"/>
      <c r="WE5" s="6"/>
      <c r="WF5" s="6"/>
      <c r="WG5" s="6"/>
      <c r="WH5" s="6"/>
      <c r="WI5" s="6"/>
      <c r="WJ5" s="6"/>
      <c r="WK5" s="6"/>
      <c r="WL5" s="6"/>
      <c r="WM5" s="6"/>
      <c r="WN5" s="6"/>
      <c r="WO5" s="6"/>
      <c r="WP5" s="6"/>
      <c r="WQ5" s="6"/>
      <c r="WR5" s="6"/>
      <c r="WS5" s="6"/>
      <c r="WT5" s="6"/>
      <c r="WU5" s="6"/>
      <c r="WV5" s="6"/>
      <c r="WW5" s="6"/>
      <c r="WX5" s="6"/>
      <c r="WY5" s="6"/>
      <c r="WZ5" s="6"/>
      <c r="XA5" s="6"/>
      <c r="XB5" s="6"/>
      <c r="XC5" s="6"/>
      <c r="XD5" s="6"/>
      <c r="XE5" s="6"/>
      <c r="XF5" s="6"/>
      <c r="XG5" s="6"/>
      <c r="XH5" s="6"/>
      <c r="XI5" s="6"/>
      <c r="XJ5" s="6"/>
      <c r="XK5" s="6"/>
      <c r="XL5" s="6"/>
      <c r="XM5" s="6"/>
      <c r="XN5" s="6"/>
      <c r="XO5" s="6"/>
      <c r="XP5" s="6"/>
      <c r="XQ5" s="6"/>
      <c r="XR5" s="6"/>
      <c r="XS5" s="6"/>
      <c r="XT5" s="6"/>
      <c r="XU5" s="6"/>
      <c r="XV5" s="6"/>
      <c r="XW5" s="6"/>
      <c r="XX5" s="6"/>
      <c r="XY5" s="6"/>
      <c r="XZ5" s="6"/>
      <c r="YA5" s="6"/>
      <c r="YB5" s="6"/>
      <c r="YC5" s="6"/>
      <c r="YD5" s="6"/>
      <c r="YE5" s="6"/>
      <c r="YF5" s="6"/>
      <c r="YG5" s="6"/>
      <c r="YH5" s="6"/>
      <c r="YI5" s="6"/>
      <c r="YJ5" s="6"/>
      <c r="YK5" s="6"/>
      <c r="YL5" s="6"/>
      <c r="YM5" s="6"/>
      <c r="YN5" s="6"/>
      <c r="YO5" s="6"/>
      <c r="YP5" s="6"/>
      <c r="YQ5" s="6"/>
      <c r="YR5" s="6"/>
      <c r="YS5" s="6"/>
      <c r="YT5" s="6"/>
      <c r="YU5" s="6"/>
      <c r="YV5" s="6"/>
      <c r="YW5" s="6"/>
      <c r="YX5" s="6"/>
      <c r="YY5" s="6"/>
      <c r="YZ5" s="6"/>
      <c r="ZA5" s="6"/>
      <c r="ZB5" s="6"/>
      <c r="ZC5" s="6"/>
      <c r="ZD5" s="6"/>
      <c r="ZE5" s="6"/>
      <c r="ZF5" s="6"/>
      <c r="ZG5" s="6"/>
      <c r="ZH5" s="6"/>
      <c r="ZI5" s="6"/>
      <c r="ZJ5" s="6"/>
      <c r="ZK5" s="6"/>
      <c r="ZL5" s="6"/>
      <c r="ZM5" s="6"/>
      <c r="ZN5" s="6"/>
      <c r="ZO5" s="6"/>
      <c r="ZP5" s="6"/>
      <c r="ZQ5" s="6"/>
      <c r="ZR5" s="6"/>
      <c r="ZS5" s="6"/>
      <c r="ZT5" s="6"/>
      <c r="ZU5" s="6"/>
      <c r="ZV5" s="6"/>
      <c r="ZW5" s="6"/>
      <c r="ZX5" s="6"/>
      <c r="ZY5" s="6"/>
      <c r="ZZ5" s="6"/>
      <c r="AAA5" s="6"/>
      <c r="AAB5" s="6"/>
      <c r="AAC5" s="6"/>
      <c r="AAD5" s="6"/>
      <c r="AAE5" s="6"/>
      <c r="AAF5" s="6"/>
      <c r="AAG5" s="6"/>
      <c r="AAH5" s="6"/>
      <c r="AAI5" s="6"/>
      <c r="AAJ5" s="6"/>
      <c r="AAK5" s="6"/>
      <c r="AAL5" s="6"/>
      <c r="AAM5" s="6"/>
      <c r="AAN5" s="6"/>
      <c r="AAO5" s="6"/>
      <c r="AAP5" s="6"/>
      <c r="AAQ5" s="6"/>
      <c r="AAR5" s="6"/>
      <c r="AAS5" s="6"/>
      <c r="AAT5" s="6"/>
      <c r="AAU5" s="6"/>
      <c r="AAV5" s="6"/>
      <c r="AAW5" s="6"/>
      <c r="AAX5" s="6"/>
      <c r="AAY5" s="6"/>
      <c r="AAZ5" s="6"/>
      <c r="ABA5" s="6"/>
      <c r="ABB5" s="6"/>
      <c r="ABC5" s="6"/>
      <c r="ABD5" s="6"/>
      <c r="ABE5" s="6"/>
      <c r="ABF5" s="6"/>
      <c r="ABG5" s="6"/>
      <c r="ABH5" s="6"/>
      <c r="ABI5" s="6"/>
      <c r="ABJ5" s="6"/>
      <c r="ABK5" s="6"/>
      <c r="ABL5" s="6"/>
      <c r="ABM5" s="6"/>
      <c r="ABN5" s="6"/>
      <c r="ABO5" s="6"/>
      <c r="ABP5" s="6"/>
      <c r="ABQ5" s="6"/>
      <c r="ABR5" s="6"/>
      <c r="ABS5" s="6"/>
      <c r="ABT5" s="6"/>
      <c r="ABU5" s="6"/>
      <c r="ABV5" s="6"/>
      <c r="ABW5" s="6"/>
      <c r="ABX5" s="6"/>
      <c r="ABY5" s="6"/>
      <c r="ABZ5" s="6"/>
      <c r="ACA5" s="6"/>
      <c r="ACB5" s="6"/>
      <c r="ACC5" s="6"/>
      <c r="ACD5" s="6"/>
      <c r="ACE5" s="6"/>
      <c r="ACF5" s="6"/>
      <c r="ACG5" s="6"/>
      <c r="ACH5" s="6"/>
      <c r="ACI5" s="6"/>
      <c r="ACJ5" s="6"/>
      <c r="ACK5" s="6"/>
      <c r="ACL5" s="6"/>
      <c r="ACM5" s="6"/>
      <c r="ACN5" s="6"/>
      <c r="ACO5" s="6"/>
      <c r="ACP5" s="6"/>
      <c r="ACQ5" s="6"/>
      <c r="ACR5" s="6"/>
      <c r="ACS5" s="6"/>
      <c r="ACT5" s="6"/>
      <c r="ACU5" s="6"/>
      <c r="ACV5" s="6"/>
      <c r="ACW5" s="6"/>
      <c r="ACX5" s="6"/>
      <c r="ACY5" s="6"/>
      <c r="ACZ5" s="6"/>
      <c r="ADA5" s="6"/>
      <c r="ADB5" s="6"/>
      <c r="ADC5" s="6"/>
      <c r="ADD5" s="6"/>
      <c r="ADE5" s="6"/>
      <c r="ADF5" s="6"/>
      <c r="ADG5" s="6"/>
      <c r="ADH5" s="6"/>
      <c r="ADI5" s="6"/>
      <c r="ADJ5" s="6"/>
      <c r="ADK5" s="6"/>
      <c r="ADL5" s="6"/>
      <c r="ADM5" s="6"/>
      <c r="ADN5" s="6"/>
      <c r="ADO5" s="6"/>
      <c r="ADP5" s="6"/>
      <c r="ADQ5" s="6"/>
      <c r="ADR5" s="6"/>
      <c r="ADS5" s="6"/>
      <c r="ADT5" s="6"/>
      <c r="ADU5" s="6"/>
      <c r="ADV5" s="6"/>
      <c r="ADW5" s="6"/>
      <c r="ADX5" s="6"/>
      <c r="ADY5" s="6"/>
      <c r="ADZ5" s="6"/>
      <c r="AEA5" s="6"/>
      <c r="AEB5" s="6"/>
      <c r="AEC5" s="6"/>
      <c r="AED5" s="6"/>
      <c r="AEE5" s="6"/>
      <c r="AEF5" s="6"/>
      <c r="AEG5" s="6"/>
      <c r="AEH5" s="6"/>
      <c r="AEI5" s="6"/>
      <c r="AEJ5" s="6"/>
      <c r="AEK5" s="6"/>
      <c r="AEL5" s="6"/>
      <c r="AEM5" s="6"/>
      <c r="AEN5" s="6"/>
      <c r="AEO5" s="6"/>
      <c r="AEP5" s="6"/>
      <c r="AEQ5" s="6"/>
      <c r="AER5" s="6"/>
      <c r="AES5" s="6"/>
      <c r="AET5" s="6"/>
      <c r="AEU5" s="6"/>
      <c r="AEV5" s="6"/>
      <c r="AEW5" s="6"/>
      <c r="AEX5" s="6"/>
      <c r="AEY5" s="6"/>
      <c r="AEZ5" s="6"/>
      <c r="AFA5" s="6"/>
      <c r="AFB5" s="6"/>
      <c r="AFC5" s="6"/>
      <c r="AFD5" s="6"/>
      <c r="AFE5" s="6"/>
      <c r="AFF5" s="6"/>
      <c r="AFG5" s="6"/>
      <c r="AFH5" s="6"/>
      <c r="AFI5" s="6"/>
      <c r="AFJ5" s="6"/>
      <c r="AFK5" s="6"/>
      <c r="AFL5" s="6"/>
      <c r="AFM5" s="6"/>
      <c r="AFN5" s="6"/>
      <c r="AFO5" s="6"/>
      <c r="AFP5" s="6"/>
      <c r="AFQ5" s="6"/>
      <c r="AFR5" s="6"/>
      <c r="AFS5" s="6"/>
      <c r="AFT5" s="6"/>
      <c r="AFU5" s="6"/>
      <c r="AFV5" s="6"/>
      <c r="AFW5" s="6"/>
      <c r="AFX5" s="6"/>
      <c r="AFY5" s="6"/>
      <c r="AFZ5" s="6"/>
      <c r="AGA5" s="6"/>
      <c r="AGB5" s="6"/>
      <c r="AGC5" s="6"/>
      <c r="AGD5" s="6"/>
      <c r="AGE5" s="6"/>
      <c r="AGF5" s="6"/>
      <c r="AGG5" s="6"/>
      <c r="AGH5" s="6"/>
      <c r="AGI5" s="6"/>
      <c r="AGJ5" s="6"/>
      <c r="AGK5" s="6"/>
      <c r="AGL5" s="6"/>
      <c r="AGM5" s="6"/>
      <c r="AGN5" s="6"/>
      <c r="AGO5" s="6"/>
      <c r="AGP5" s="6"/>
      <c r="AGQ5" s="6"/>
      <c r="AGR5" s="6"/>
      <c r="AGS5" s="6"/>
      <c r="AGT5" s="6"/>
      <c r="AGU5" s="6"/>
      <c r="AGV5" s="6"/>
      <c r="AGW5" s="6"/>
      <c r="AGX5" s="6"/>
      <c r="AGY5" s="6"/>
      <c r="AGZ5" s="6"/>
      <c r="AHA5" s="6"/>
      <c r="AHB5" s="6"/>
      <c r="AHC5" s="6"/>
      <c r="AHD5" s="6"/>
      <c r="AHE5" s="6"/>
      <c r="AHF5" s="6"/>
      <c r="AHG5" s="6"/>
      <c r="AHH5" s="6"/>
      <c r="AHI5" s="6"/>
      <c r="AHJ5" s="6"/>
      <c r="AHK5" s="6"/>
      <c r="AHL5" s="6"/>
      <c r="AHM5" s="6"/>
      <c r="AHN5" s="6"/>
      <c r="AHO5" s="6"/>
      <c r="AHP5" s="6"/>
      <c r="AHQ5" s="6"/>
      <c r="AHR5" s="6"/>
      <c r="AHS5" s="6"/>
      <c r="AHT5" s="6"/>
      <c r="AHU5" s="6"/>
      <c r="AHV5" s="6"/>
      <c r="AHW5" s="6"/>
      <c r="AHX5" s="6"/>
      <c r="AHY5" s="6"/>
      <c r="AHZ5" s="6"/>
      <c r="AIA5" s="6"/>
      <c r="AIB5" s="6"/>
      <c r="AIC5" s="6"/>
      <c r="AID5" s="6"/>
      <c r="AIE5" s="6"/>
      <c r="AIF5" s="6"/>
      <c r="AIG5" s="6"/>
      <c r="AIH5" s="6"/>
      <c r="AII5" s="6"/>
      <c r="AIJ5" s="6"/>
      <c r="AIK5" s="6"/>
      <c r="AIL5" s="6"/>
      <c r="AIM5" s="6"/>
      <c r="AIN5" s="6"/>
      <c r="AIO5" s="6"/>
      <c r="AIP5" s="6"/>
      <c r="AIQ5" s="6"/>
      <c r="AIR5" s="6"/>
      <c r="AIS5" s="6"/>
      <c r="AIT5" s="6"/>
      <c r="AIU5" s="6"/>
      <c r="AIV5" s="6"/>
      <c r="AIW5" s="6"/>
      <c r="AIX5" s="6"/>
      <c r="AIY5" s="6"/>
      <c r="AIZ5" s="6"/>
      <c r="AJA5" s="6"/>
      <c r="AJB5" s="6"/>
      <c r="AJC5" s="6"/>
      <c r="AJD5" s="6"/>
      <c r="AJE5" s="6"/>
      <c r="AJF5" s="6"/>
      <c r="AJG5" s="6"/>
      <c r="AJH5" s="6"/>
      <c r="AJI5" s="6"/>
      <c r="AJJ5" s="6"/>
      <c r="AJK5" s="6"/>
      <c r="AJL5" s="6"/>
      <c r="AJM5" s="6"/>
      <c r="AJN5" s="6"/>
      <c r="AJO5" s="6"/>
      <c r="AJP5" s="6"/>
      <c r="AJQ5" s="6"/>
      <c r="AJR5" s="6"/>
      <c r="AJS5" s="6"/>
      <c r="AJT5" s="6"/>
      <c r="AJU5" s="6"/>
      <c r="AJV5" s="6"/>
      <c r="AJW5" s="6"/>
      <c r="AJX5" s="6"/>
      <c r="AJY5" s="6"/>
      <c r="AJZ5" s="6"/>
      <c r="AKA5" s="6"/>
      <c r="AKB5" s="6"/>
      <c r="AKC5" s="6"/>
      <c r="AKD5" s="6"/>
      <c r="AKE5" s="6"/>
      <c r="AKF5" s="6"/>
      <c r="AKG5" s="6"/>
      <c r="AKH5" s="6"/>
      <c r="AKI5" s="6"/>
      <c r="AKJ5" s="6"/>
      <c r="AKK5" s="6"/>
      <c r="AKL5" s="6"/>
      <c r="AKM5" s="6"/>
      <c r="AKN5" s="6"/>
      <c r="AKO5" s="6"/>
      <c r="AKP5" s="6"/>
      <c r="AKQ5" s="6"/>
      <c r="AKR5" s="6"/>
      <c r="AKS5" s="6"/>
      <c r="AKT5" s="6"/>
      <c r="AKU5" s="6"/>
      <c r="AKV5" s="6"/>
      <c r="AKW5" s="6"/>
      <c r="AKX5" s="6"/>
      <c r="AKY5" s="6"/>
      <c r="AKZ5" s="6"/>
      <c r="ALA5" s="6"/>
      <c r="ALB5" s="6"/>
      <c r="ALC5" s="6"/>
      <c r="ALD5" s="6"/>
      <c r="ALE5" s="6"/>
      <c r="ALF5" s="6"/>
      <c r="ALG5" s="6"/>
      <c r="ALH5" s="6"/>
      <c r="ALI5" s="6"/>
      <c r="ALJ5" s="6"/>
      <c r="ALK5" s="6"/>
      <c r="ALL5" s="6"/>
      <c r="ALM5" s="6"/>
      <c r="ALN5" s="6"/>
      <c r="ALO5" s="6"/>
      <c r="ALP5" s="6"/>
      <c r="ALQ5" s="6"/>
      <c r="ALR5" s="6"/>
      <c r="ALS5" s="6"/>
      <c r="ALT5" s="6"/>
      <c r="ALU5" s="6"/>
      <c r="ALV5" s="6"/>
      <c r="ALW5" s="6"/>
      <c r="ALX5" s="6"/>
      <c r="ALY5" s="6"/>
      <c r="ALZ5" s="6"/>
      <c r="AMA5" s="6"/>
      <c r="AMB5" s="6"/>
      <c r="AMC5" s="6"/>
      <c r="AMD5" s="6"/>
      <c r="AME5" s="6"/>
      <c r="AMF5" s="6"/>
      <c r="AMG5" s="6"/>
      <c r="AMH5" s="6"/>
      <c r="AMI5" s="6"/>
      <c r="AMJ5" s="6"/>
      <c r="AMK5" s="6"/>
      <c r="AML5"/>
    </row>
    <row r="6" spans="1:1026" ht="24.75" customHeight="1" x14ac:dyDescent="0.25">
      <c r="A6" s="131" t="s">
        <v>1</v>
      </c>
      <c r="B6" s="131" t="s">
        <v>2</v>
      </c>
      <c r="C6" s="131" t="s">
        <v>3</v>
      </c>
      <c r="D6" s="131"/>
      <c r="E6" s="131"/>
      <c r="F6" s="131" t="s">
        <v>4</v>
      </c>
      <c r="G6" s="131" t="s">
        <v>5</v>
      </c>
      <c r="H6" s="131" t="s">
        <v>6</v>
      </c>
      <c r="I6" s="131" t="s">
        <v>7</v>
      </c>
      <c r="J6" s="132" t="s">
        <v>8</v>
      </c>
      <c r="K6" s="132" t="s">
        <v>12</v>
      </c>
      <c r="L6" s="132" t="s">
        <v>9</v>
      </c>
      <c r="M6" s="131" t="s">
        <v>11</v>
      </c>
      <c r="N6" s="131" t="s">
        <v>10</v>
      </c>
      <c r="O6" s="169"/>
    </row>
    <row r="7" spans="1:1026" ht="27" customHeight="1" x14ac:dyDescent="0.25">
      <c r="A7" s="131"/>
      <c r="B7" s="131"/>
      <c r="C7" s="8" t="s">
        <v>13</v>
      </c>
      <c r="D7" s="8" t="s">
        <v>14</v>
      </c>
      <c r="E7" s="8" t="s">
        <v>15</v>
      </c>
      <c r="F7" s="131"/>
      <c r="G7" s="131"/>
      <c r="H7" s="131"/>
      <c r="I7" s="131"/>
      <c r="J7" s="132"/>
      <c r="K7" s="132"/>
      <c r="L7" s="132"/>
      <c r="M7" s="131"/>
      <c r="N7" s="131"/>
      <c r="O7" s="169"/>
    </row>
    <row r="8" spans="1:1026" ht="45.75" customHeight="1" x14ac:dyDescent="0.25">
      <c r="A8" s="133" t="s">
        <v>16</v>
      </c>
      <c r="B8" s="134" t="s">
        <v>17</v>
      </c>
      <c r="C8" s="135">
        <v>1</v>
      </c>
      <c r="D8" s="133" t="s">
        <v>18</v>
      </c>
      <c r="E8" s="133" t="s">
        <v>19</v>
      </c>
      <c r="F8" s="133" t="s">
        <v>20</v>
      </c>
      <c r="G8" s="10" t="s">
        <v>21</v>
      </c>
      <c r="H8" s="10">
        <v>50</v>
      </c>
      <c r="I8" s="13"/>
      <c r="J8" s="13">
        <f t="shared" ref="J8:J23" si="0">H8*I8</f>
        <v>0</v>
      </c>
      <c r="K8" s="17">
        <v>0.08</v>
      </c>
      <c r="L8" s="14">
        <f>J8*1.08</f>
        <v>0</v>
      </c>
      <c r="M8" s="16"/>
      <c r="N8" s="17"/>
    </row>
    <row r="9" spans="1:1026" ht="55.5" customHeight="1" x14ac:dyDescent="0.25">
      <c r="A9" s="133"/>
      <c r="B9" s="134"/>
      <c r="C9" s="135"/>
      <c r="D9" s="133"/>
      <c r="E9" s="133"/>
      <c r="F9" s="133"/>
      <c r="G9" s="10" t="s">
        <v>22</v>
      </c>
      <c r="H9" s="10">
        <v>55</v>
      </c>
      <c r="I9" s="13"/>
      <c r="J9" s="13">
        <f t="shared" si="0"/>
        <v>0</v>
      </c>
      <c r="K9" s="17">
        <v>0.08</v>
      </c>
      <c r="L9" s="14">
        <f t="shared" ref="L9:L21" si="1">J9*1.08</f>
        <v>0</v>
      </c>
      <c r="M9" s="16"/>
      <c r="N9" s="17"/>
    </row>
    <row r="10" spans="1:1026" ht="27" customHeight="1" x14ac:dyDescent="0.25">
      <c r="A10" s="133"/>
      <c r="B10" s="134"/>
      <c r="C10" s="135"/>
      <c r="D10" s="133"/>
      <c r="E10" s="133"/>
      <c r="F10" s="133"/>
      <c r="G10" s="10" t="s">
        <v>23</v>
      </c>
      <c r="H10" s="10">
        <v>100</v>
      </c>
      <c r="I10" s="13"/>
      <c r="J10" s="13">
        <f t="shared" si="0"/>
        <v>0</v>
      </c>
      <c r="K10" s="17">
        <v>0.08</v>
      </c>
      <c r="L10" s="14">
        <f t="shared" si="1"/>
        <v>0</v>
      </c>
      <c r="M10" s="16"/>
      <c r="N10" s="17"/>
    </row>
    <row r="11" spans="1:1026" ht="56.25" customHeight="1" x14ac:dyDescent="0.25">
      <c r="A11" s="133" t="s">
        <v>24</v>
      </c>
      <c r="B11" s="134" t="s">
        <v>25</v>
      </c>
      <c r="C11" s="135">
        <v>1</v>
      </c>
      <c r="D11" s="133" t="s">
        <v>26</v>
      </c>
      <c r="E11" s="133" t="s">
        <v>19</v>
      </c>
      <c r="F11" s="133" t="s">
        <v>27</v>
      </c>
      <c r="G11" s="10" t="s">
        <v>21</v>
      </c>
      <c r="H11" s="10">
        <v>60</v>
      </c>
      <c r="I11" s="13"/>
      <c r="J11" s="13">
        <f t="shared" si="0"/>
        <v>0</v>
      </c>
      <c r="K11" s="17">
        <v>0.08</v>
      </c>
      <c r="L11" s="14">
        <f t="shared" si="1"/>
        <v>0</v>
      </c>
      <c r="M11" s="16"/>
      <c r="N11" s="17"/>
    </row>
    <row r="12" spans="1:1026" ht="48" customHeight="1" x14ac:dyDescent="0.25">
      <c r="A12" s="133"/>
      <c r="B12" s="134"/>
      <c r="C12" s="135"/>
      <c r="D12" s="133"/>
      <c r="E12" s="133"/>
      <c r="F12" s="133"/>
      <c r="G12" s="10" t="s">
        <v>28</v>
      </c>
      <c r="H12" s="10">
        <v>50</v>
      </c>
      <c r="I12" s="13"/>
      <c r="J12" s="13">
        <f t="shared" si="0"/>
        <v>0</v>
      </c>
      <c r="K12" s="17">
        <v>0.08</v>
      </c>
      <c r="L12" s="14">
        <f t="shared" si="1"/>
        <v>0</v>
      </c>
      <c r="M12" s="16"/>
      <c r="N12" s="17"/>
    </row>
    <row r="13" spans="1:1026" ht="26.25" customHeight="1" x14ac:dyDescent="0.25">
      <c r="A13" s="133"/>
      <c r="B13" s="134"/>
      <c r="C13" s="135"/>
      <c r="D13" s="133"/>
      <c r="E13" s="133"/>
      <c r="F13" s="133"/>
      <c r="G13" s="10" t="s">
        <v>23</v>
      </c>
      <c r="H13" s="10">
        <v>100</v>
      </c>
      <c r="I13" s="13"/>
      <c r="J13" s="13">
        <f t="shared" si="0"/>
        <v>0</v>
      </c>
      <c r="K13" s="17">
        <v>0.08</v>
      </c>
      <c r="L13" s="14">
        <f t="shared" si="1"/>
        <v>0</v>
      </c>
      <c r="M13" s="16"/>
      <c r="N13" s="17"/>
    </row>
    <row r="14" spans="1:1026" ht="45.75" customHeight="1" x14ac:dyDescent="0.25">
      <c r="A14" s="133" t="s">
        <v>29</v>
      </c>
      <c r="B14" s="134" t="s">
        <v>17</v>
      </c>
      <c r="C14" s="135">
        <v>1</v>
      </c>
      <c r="D14" s="133" t="s">
        <v>18</v>
      </c>
      <c r="E14" s="133" t="s">
        <v>19</v>
      </c>
      <c r="F14" s="133" t="s">
        <v>20</v>
      </c>
      <c r="G14" s="10" t="s">
        <v>30</v>
      </c>
      <c r="H14" s="10">
        <v>100</v>
      </c>
      <c r="I14" s="13"/>
      <c r="J14" s="13">
        <f t="shared" si="0"/>
        <v>0</v>
      </c>
      <c r="K14" s="17">
        <v>0.08</v>
      </c>
      <c r="L14" s="14">
        <f t="shared" si="1"/>
        <v>0</v>
      </c>
      <c r="M14" s="16"/>
      <c r="N14" s="17"/>
    </row>
    <row r="15" spans="1:1026" ht="55.5" customHeight="1" x14ac:dyDescent="0.25">
      <c r="A15" s="133"/>
      <c r="B15" s="134"/>
      <c r="C15" s="135"/>
      <c r="D15" s="133"/>
      <c r="E15" s="133"/>
      <c r="F15" s="133"/>
      <c r="G15" s="10" t="s">
        <v>31</v>
      </c>
      <c r="H15" s="10">
        <v>100</v>
      </c>
      <c r="I15" s="13"/>
      <c r="J15" s="13">
        <f t="shared" si="0"/>
        <v>0</v>
      </c>
      <c r="K15" s="17">
        <v>0.08</v>
      </c>
      <c r="L15" s="14">
        <f t="shared" si="1"/>
        <v>0</v>
      </c>
      <c r="M15" s="16"/>
      <c r="N15" s="17"/>
    </row>
    <row r="16" spans="1:1026" ht="52.5" customHeight="1" x14ac:dyDescent="0.25">
      <c r="A16" s="133" t="s">
        <v>32</v>
      </c>
      <c r="B16" s="134" t="s">
        <v>33</v>
      </c>
      <c r="C16" s="135">
        <v>1</v>
      </c>
      <c r="D16" s="133"/>
      <c r="E16" s="133"/>
      <c r="F16" s="133" t="s">
        <v>34</v>
      </c>
      <c r="G16" s="10" t="s">
        <v>21</v>
      </c>
      <c r="H16" s="10">
        <v>85</v>
      </c>
      <c r="I16" s="13"/>
      <c r="J16" s="13">
        <f t="shared" si="0"/>
        <v>0</v>
      </c>
      <c r="K16" s="17">
        <v>0.08</v>
      </c>
      <c r="L16" s="14">
        <f t="shared" si="1"/>
        <v>0</v>
      </c>
      <c r="M16" s="16"/>
      <c r="N16" s="17"/>
    </row>
    <row r="17" spans="1:14 1026:1026" ht="48" customHeight="1" x14ac:dyDescent="0.25">
      <c r="A17" s="133"/>
      <c r="B17" s="134"/>
      <c r="C17" s="135"/>
      <c r="D17" s="133"/>
      <c r="E17" s="133"/>
      <c r="F17" s="133"/>
      <c r="G17" s="10" t="s">
        <v>28</v>
      </c>
      <c r="H17" s="10">
        <v>85</v>
      </c>
      <c r="I17" s="13"/>
      <c r="J17" s="13">
        <f t="shared" si="0"/>
        <v>0</v>
      </c>
      <c r="K17" s="17">
        <v>0.08</v>
      </c>
      <c r="L17" s="14">
        <f t="shared" si="1"/>
        <v>0</v>
      </c>
      <c r="M17" s="16"/>
      <c r="N17" s="17"/>
    </row>
    <row r="18" spans="1:14 1026:1026" ht="27" customHeight="1" x14ac:dyDescent="0.25">
      <c r="A18" s="133"/>
      <c r="B18" s="134"/>
      <c r="C18" s="135"/>
      <c r="D18" s="135"/>
      <c r="E18" s="135"/>
      <c r="F18" s="135"/>
      <c r="G18" s="10" t="s">
        <v>23</v>
      </c>
      <c r="H18" s="10">
        <v>170</v>
      </c>
      <c r="I18" s="13"/>
      <c r="J18" s="13">
        <f t="shared" si="0"/>
        <v>0</v>
      </c>
      <c r="K18" s="17">
        <v>0.08</v>
      </c>
      <c r="L18" s="14">
        <f t="shared" si="1"/>
        <v>0</v>
      </c>
      <c r="M18" s="16"/>
      <c r="N18" s="17"/>
    </row>
    <row r="19" spans="1:14 1026:1026" ht="52.5" customHeight="1" x14ac:dyDescent="0.25">
      <c r="A19" s="136" t="s">
        <v>35</v>
      </c>
      <c r="B19" s="134" t="s">
        <v>33</v>
      </c>
      <c r="C19" s="135">
        <v>1</v>
      </c>
      <c r="D19" s="133"/>
      <c r="E19" s="133"/>
      <c r="F19" s="133" t="s">
        <v>34</v>
      </c>
      <c r="G19" s="10" t="s">
        <v>30</v>
      </c>
      <c r="H19" s="10">
        <v>100</v>
      </c>
      <c r="I19" s="13"/>
      <c r="J19" s="13">
        <f t="shared" si="0"/>
        <v>0</v>
      </c>
      <c r="K19" s="17">
        <v>0.08</v>
      </c>
      <c r="L19" s="14">
        <f t="shared" si="1"/>
        <v>0</v>
      </c>
      <c r="M19" s="16"/>
      <c r="N19" s="17"/>
    </row>
    <row r="20" spans="1:14 1026:1026" ht="48" customHeight="1" x14ac:dyDescent="0.25">
      <c r="A20" s="136"/>
      <c r="B20" s="134"/>
      <c r="C20" s="135"/>
      <c r="D20" s="133"/>
      <c r="E20" s="133"/>
      <c r="F20" s="133"/>
      <c r="G20" s="10" t="s">
        <v>31</v>
      </c>
      <c r="H20" s="10">
        <v>100</v>
      </c>
      <c r="I20" s="13"/>
      <c r="J20" s="13">
        <f t="shared" si="0"/>
        <v>0</v>
      </c>
      <c r="K20" s="17">
        <v>0.08</v>
      </c>
      <c r="L20" s="14">
        <f t="shared" si="1"/>
        <v>0</v>
      </c>
      <c r="M20" s="16"/>
      <c r="N20" s="17"/>
    </row>
    <row r="21" spans="1:14 1026:1026" ht="38.25" customHeight="1" x14ac:dyDescent="0.25">
      <c r="A21" s="10" t="s">
        <v>36</v>
      </c>
      <c r="B21" s="11" t="s">
        <v>37</v>
      </c>
      <c r="C21" s="12">
        <v>1</v>
      </c>
      <c r="D21" s="10"/>
      <c r="E21" s="10"/>
      <c r="F21" s="10"/>
      <c r="G21" s="10" t="s">
        <v>38</v>
      </c>
      <c r="H21" s="10">
        <v>120</v>
      </c>
      <c r="I21" s="13"/>
      <c r="J21" s="13">
        <f t="shared" si="0"/>
        <v>0</v>
      </c>
      <c r="K21" s="17">
        <v>0.08</v>
      </c>
      <c r="L21" s="14">
        <f t="shared" si="1"/>
        <v>0</v>
      </c>
      <c r="M21" s="16"/>
      <c r="N21" s="17"/>
    </row>
    <row r="22" spans="1:14 1026:1026" ht="26.25" customHeight="1" x14ac:dyDescent="0.25">
      <c r="A22" s="10" t="s">
        <v>39</v>
      </c>
      <c r="B22" s="11" t="s">
        <v>40</v>
      </c>
      <c r="C22" s="12" t="s">
        <v>41</v>
      </c>
      <c r="D22" s="10" t="s">
        <v>41</v>
      </c>
      <c r="E22" s="10" t="s">
        <v>41</v>
      </c>
      <c r="F22" s="10" t="s">
        <v>41</v>
      </c>
      <c r="G22" s="10" t="s">
        <v>42</v>
      </c>
      <c r="H22" s="1">
        <v>40</v>
      </c>
      <c r="I22" s="13"/>
      <c r="J22" s="13">
        <f t="shared" si="0"/>
        <v>0</v>
      </c>
      <c r="K22" s="17">
        <v>0.23</v>
      </c>
      <c r="L22" s="14">
        <f>J22*1.23</f>
        <v>0</v>
      </c>
      <c r="M22" s="16"/>
      <c r="N22" s="17"/>
    </row>
    <row r="23" spans="1:14 1026:1026" ht="37.5" customHeight="1" x14ac:dyDescent="0.25">
      <c r="A23" s="10" t="s">
        <v>43</v>
      </c>
      <c r="B23" s="11" t="s">
        <v>44</v>
      </c>
      <c r="C23" s="12" t="s">
        <v>41</v>
      </c>
      <c r="D23" s="10" t="s">
        <v>41</v>
      </c>
      <c r="E23" s="10" t="s">
        <v>41</v>
      </c>
      <c r="F23" s="10" t="s">
        <v>41</v>
      </c>
      <c r="G23" s="10" t="s">
        <v>45</v>
      </c>
      <c r="H23" s="10">
        <v>150</v>
      </c>
      <c r="I23" s="13"/>
      <c r="J23" s="13">
        <f t="shared" si="0"/>
        <v>0</v>
      </c>
      <c r="K23" s="17">
        <v>0.23</v>
      </c>
      <c r="L23" s="14">
        <f>J23*1.23</f>
        <v>0</v>
      </c>
      <c r="M23" s="18"/>
      <c r="N23" s="17"/>
    </row>
    <row r="24" spans="1:14 1026:1026" s="2" customFormat="1" ht="27.75" customHeight="1" x14ac:dyDescent="0.25">
      <c r="A24" s="137" t="s">
        <v>46</v>
      </c>
      <c r="B24" s="137"/>
      <c r="C24" s="137"/>
      <c r="D24" s="137"/>
      <c r="E24" s="137"/>
      <c r="F24" s="137"/>
      <c r="G24" s="137"/>
      <c r="H24" s="137"/>
      <c r="I24" s="104" t="s">
        <v>41</v>
      </c>
      <c r="J24" s="105">
        <f>SUM(J8:J23)</f>
        <v>0</v>
      </c>
      <c r="K24" s="106" t="s">
        <v>41</v>
      </c>
      <c r="L24" s="105">
        <f>SUM(L8:L23)</f>
        <v>0</v>
      </c>
      <c r="M24" s="104" t="s">
        <v>41</v>
      </c>
      <c r="N24" s="107" t="s">
        <v>41</v>
      </c>
      <c r="AML24"/>
    </row>
    <row r="25" spans="1:14 1026:1026" ht="23.25" customHeight="1" x14ac:dyDescent="0.25">
      <c r="A25" s="138" t="s">
        <v>47</v>
      </c>
      <c r="B25" s="138"/>
      <c r="C25" s="138"/>
      <c r="D25" s="138"/>
      <c r="E25" s="138"/>
      <c r="F25" s="138"/>
      <c r="G25" s="138"/>
      <c r="H25" s="138"/>
      <c r="I25" s="138"/>
      <c r="J25" s="138"/>
      <c r="K25" s="138"/>
      <c r="L25" s="138"/>
    </row>
    <row r="26" spans="1:14 1026:1026" ht="47.25" customHeight="1" x14ac:dyDescent="0.25">
      <c r="A26" s="138"/>
      <c r="B26" s="138"/>
      <c r="C26" s="138"/>
      <c r="D26" s="138"/>
      <c r="E26" s="138"/>
      <c r="F26" s="138"/>
      <c r="G26" s="138"/>
      <c r="H26" s="138"/>
      <c r="I26" s="138"/>
      <c r="J26" s="138"/>
      <c r="K26" s="138"/>
      <c r="L26" s="138"/>
    </row>
    <row r="27" spans="1:14 1026:1026" ht="22.5" customHeight="1" x14ac:dyDescent="0.25">
      <c r="A27" s="130" t="s">
        <v>48</v>
      </c>
      <c r="B27" s="130"/>
      <c r="C27" s="130"/>
      <c r="D27" s="130"/>
      <c r="E27" s="130"/>
      <c r="F27" s="130"/>
      <c r="G27" s="130"/>
      <c r="H27" s="130"/>
      <c r="I27" s="130"/>
      <c r="J27" s="130"/>
      <c r="K27" s="130"/>
      <c r="L27" s="130"/>
      <c r="M27" s="130"/>
      <c r="N27" s="92"/>
    </row>
    <row r="28" spans="1:14 1026:1026" ht="20.25" customHeight="1" x14ac:dyDescent="0.25">
      <c r="A28" s="131" t="s">
        <v>1</v>
      </c>
      <c r="B28" s="131" t="s">
        <v>2</v>
      </c>
      <c r="C28" s="131" t="s">
        <v>3</v>
      </c>
      <c r="D28" s="131"/>
      <c r="E28" s="131"/>
      <c r="F28" s="131" t="s">
        <v>4</v>
      </c>
      <c r="G28" s="131" t="s">
        <v>5</v>
      </c>
      <c r="H28" s="131" t="s">
        <v>6</v>
      </c>
      <c r="I28" s="131" t="s">
        <v>7</v>
      </c>
      <c r="J28" s="141" t="s">
        <v>8</v>
      </c>
      <c r="K28" s="132" t="s">
        <v>12</v>
      </c>
      <c r="L28" s="140" t="s">
        <v>9</v>
      </c>
      <c r="M28" s="131" t="s">
        <v>11</v>
      </c>
      <c r="N28" s="131" t="s">
        <v>10</v>
      </c>
    </row>
    <row r="29" spans="1:14 1026:1026" ht="41.25" customHeight="1" x14ac:dyDescent="0.25">
      <c r="A29" s="131"/>
      <c r="B29" s="131"/>
      <c r="C29" s="8" t="s">
        <v>13</v>
      </c>
      <c r="D29" s="8" t="s">
        <v>49</v>
      </c>
      <c r="E29" s="8" t="s">
        <v>50</v>
      </c>
      <c r="F29" s="131"/>
      <c r="G29" s="131"/>
      <c r="H29" s="131"/>
      <c r="I29" s="131"/>
      <c r="J29" s="141"/>
      <c r="K29" s="132"/>
      <c r="L29" s="140"/>
      <c r="M29" s="131"/>
      <c r="N29" s="131"/>
    </row>
    <row r="30" spans="1:14 1026:1026" ht="34.5" customHeight="1" x14ac:dyDescent="0.25">
      <c r="A30" s="133" t="s">
        <v>16</v>
      </c>
      <c r="B30" s="134" t="s">
        <v>51</v>
      </c>
      <c r="C30" s="135">
        <v>1</v>
      </c>
      <c r="D30" s="133" t="s">
        <v>52</v>
      </c>
      <c r="E30" s="133" t="s">
        <v>53</v>
      </c>
      <c r="F30" s="133" t="s">
        <v>54</v>
      </c>
      <c r="G30" s="10" t="s">
        <v>55</v>
      </c>
      <c r="H30" s="87">
        <v>220</v>
      </c>
      <c r="I30" s="90"/>
      <c r="J30" s="88">
        <f>H30*I30</f>
        <v>0</v>
      </c>
      <c r="K30" s="17">
        <v>0.08</v>
      </c>
      <c r="L30" s="88">
        <f>J30*1.08</f>
        <v>0</v>
      </c>
      <c r="M30" s="87"/>
      <c r="N30" s="16"/>
    </row>
    <row r="31" spans="1:14 1026:1026" ht="33" customHeight="1" x14ac:dyDescent="0.25">
      <c r="A31" s="133"/>
      <c r="B31" s="134"/>
      <c r="C31" s="135"/>
      <c r="D31" s="133"/>
      <c r="E31" s="133"/>
      <c r="F31" s="133"/>
      <c r="G31" s="10" t="s">
        <v>56</v>
      </c>
      <c r="H31" s="87">
        <v>500</v>
      </c>
      <c r="I31" s="90"/>
      <c r="J31" s="88">
        <f t="shared" ref="J31:J33" si="2">H31*I31</f>
        <v>0</v>
      </c>
      <c r="K31" s="17">
        <v>0.08</v>
      </c>
      <c r="L31" s="88">
        <f t="shared" ref="L31:L33" si="3">J31*1.08</f>
        <v>0</v>
      </c>
      <c r="M31" s="87"/>
      <c r="N31" s="16"/>
    </row>
    <row r="32" spans="1:14 1026:1026" ht="36.75" customHeight="1" x14ac:dyDescent="0.25">
      <c r="A32" s="133" t="s">
        <v>24</v>
      </c>
      <c r="B32" s="134" t="s">
        <v>57</v>
      </c>
      <c r="C32" s="135">
        <v>1</v>
      </c>
      <c r="D32" s="133" t="s">
        <v>58</v>
      </c>
      <c r="E32" s="133" t="s">
        <v>53</v>
      </c>
      <c r="F32" s="142" t="s">
        <v>54</v>
      </c>
      <c r="G32" s="10" t="s">
        <v>59</v>
      </c>
      <c r="H32" s="87">
        <v>40</v>
      </c>
      <c r="I32" s="90"/>
      <c r="J32" s="88">
        <f t="shared" si="2"/>
        <v>0</v>
      </c>
      <c r="K32" s="17">
        <v>0.08</v>
      </c>
      <c r="L32" s="88">
        <f t="shared" si="3"/>
        <v>0</v>
      </c>
      <c r="M32" s="87"/>
      <c r="N32" s="16"/>
    </row>
    <row r="33" spans="1:16" ht="37.5" customHeight="1" x14ac:dyDescent="0.25">
      <c r="A33" s="133"/>
      <c r="B33" s="134"/>
      <c r="C33" s="135"/>
      <c r="D33" s="133"/>
      <c r="E33" s="133"/>
      <c r="F33" s="142"/>
      <c r="G33" s="10" t="s">
        <v>60</v>
      </c>
      <c r="H33" s="87">
        <v>510</v>
      </c>
      <c r="I33" s="90"/>
      <c r="J33" s="88">
        <f t="shared" si="2"/>
        <v>0</v>
      </c>
      <c r="K33" s="17">
        <v>0.08</v>
      </c>
      <c r="L33" s="88">
        <f t="shared" si="3"/>
        <v>0</v>
      </c>
      <c r="M33" s="87"/>
      <c r="N33" s="16"/>
    </row>
    <row r="34" spans="1:16" ht="21" customHeight="1" x14ac:dyDescent="0.25">
      <c r="A34" s="137" t="s">
        <v>46</v>
      </c>
      <c r="B34" s="137"/>
      <c r="C34" s="137"/>
      <c r="D34" s="137"/>
      <c r="E34" s="137"/>
      <c r="F34" s="137"/>
      <c r="G34" s="137"/>
      <c r="H34" s="104" t="s">
        <v>41</v>
      </c>
      <c r="I34" s="104" t="s">
        <v>41</v>
      </c>
      <c r="J34" s="108">
        <f>SUM(J30:J33)</f>
        <v>0</v>
      </c>
      <c r="K34" s="108" t="s">
        <v>41</v>
      </c>
      <c r="L34" s="105">
        <f>SUM(L30:L33)</f>
        <v>0</v>
      </c>
      <c r="M34" s="104" t="s">
        <v>41</v>
      </c>
      <c r="N34" s="109" t="s">
        <v>41</v>
      </c>
    </row>
    <row r="35" spans="1:16" ht="21" customHeight="1" x14ac:dyDescent="0.25">
      <c r="A35" s="80"/>
      <c r="B35" s="80"/>
      <c r="C35" s="80"/>
      <c r="D35" s="80"/>
      <c r="E35" s="80"/>
      <c r="F35" s="80"/>
      <c r="G35" s="80"/>
      <c r="H35" s="94"/>
      <c r="I35" s="94"/>
      <c r="J35" s="95"/>
      <c r="K35" s="95"/>
      <c r="L35" s="95"/>
      <c r="M35" s="1"/>
      <c r="N35" s="96"/>
    </row>
    <row r="36" spans="1:16" ht="21" customHeight="1" x14ac:dyDescent="0.25">
      <c r="A36" s="130" t="s">
        <v>61</v>
      </c>
      <c r="B36" s="130"/>
      <c r="C36" s="130"/>
      <c r="D36" s="130"/>
      <c r="E36" s="130"/>
      <c r="F36" s="130"/>
      <c r="G36" s="130"/>
      <c r="H36" s="130"/>
      <c r="I36" s="130"/>
      <c r="J36" s="130"/>
      <c r="K36" s="130"/>
      <c r="L36" s="130"/>
      <c r="M36" s="130"/>
      <c r="N36" s="93"/>
    </row>
    <row r="37" spans="1:16" ht="21" customHeight="1" x14ac:dyDescent="0.25">
      <c r="A37" s="131" t="s">
        <v>1</v>
      </c>
      <c r="B37" s="131" t="s">
        <v>2</v>
      </c>
      <c r="C37" s="131" t="s">
        <v>3</v>
      </c>
      <c r="D37" s="131"/>
      <c r="E37" s="131"/>
      <c r="F37" s="131" t="s">
        <v>62</v>
      </c>
      <c r="G37" s="131" t="s">
        <v>5</v>
      </c>
      <c r="H37" s="131" t="s">
        <v>6</v>
      </c>
      <c r="I37" s="131" t="s">
        <v>7</v>
      </c>
      <c r="J37" s="132" t="s">
        <v>8</v>
      </c>
      <c r="K37" s="132" t="s">
        <v>12</v>
      </c>
      <c r="L37" s="140" t="s">
        <v>9</v>
      </c>
      <c r="M37" s="151" t="s">
        <v>11</v>
      </c>
      <c r="N37" s="131" t="s">
        <v>10</v>
      </c>
    </row>
    <row r="38" spans="1:16" ht="21" customHeight="1" x14ac:dyDescent="0.25">
      <c r="A38" s="131"/>
      <c r="B38" s="131"/>
      <c r="C38" s="8" t="s">
        <v>13</v>
      </c>
      <c r="D38" s="8" t="s">
        <v>63</v>
      </c>
      <c r="E38" s="8" t="s">
        <v>15</v>
      </c>
      <c r="F38" s="131"/>
      <c r="G38" s="131"/>
      <c r="H38" s="131"/>
      <c r="I38" s="131"/>
      <c r="J38" s="132"/>
      <c r="K38" s="132"/>
      <c r="L38" s="140"/>
      <c r="M38" s="152"/>
      <c r="N38" s="131"/>
    </row>
    <row r="39" spans="1:16" ht="57" customHeight="1" x14ac:dyDescent="0.25">
      <c r="A39" s="10">
        <v>1</v>
      </c>
      <c r="B39" s="97" t="s">
        <v>64</v>
      </c>
      <c r="C39" s="12">
        <v>1</v>
      </c>
      <c r="D39" s="84" t="s">
        <v>218</v>
      </c>
      <c r="E39" s="84" t="s">
        <v>65</v>
      </c>
      <c r="F39" s="84" t="s">
        <v>66</v>
      </c>
      <c r="G39" s="8" t="s">
        <v>67</v>
      </c>
      <c r="H39" s="87">
        <v>250</v>
      </c>
      <c r="I39" s="88"/>
      <c r="J39" s="89">
        <f>H39*I39</f>
        <v>0</v>
      </c>
      <c r="K39" s="98">
        <v>0.08</v>
      </c>
      <c r="L39" s="89">
        <f>J39*1.08</f>
        <v>0</v>
      </c>
      <c r="M39" s="10"/>
      <c r="N39" s="21"/>
    </row>
    <row r="40" spans="1:16" ht="43.5" customHeight="1" x14ac:dyDescent="0.25">
      <c r="A40" s="10">
        <v>2</v>
      </c>
      <c r="B40" s="97" t="s">
        <v>64</v>
      </c>
      <c r="C40" s="12">
        <v>1</v>
      </c>
      <c r="D40" s="84" t="s">
        <v>218</v>
      </c>
      <c r="E40" s="84" t="s">
        <v>65</v>
      </c>
      <c r="F40" s="84" t="s">
        <v>66</v>
      </c>
      <c r="G40" s="8" t="s">
        <v>68</v>
      </c>
      <c r="H40" s="87">
        <v>180</v>
      </c>
      <c r="I40" s="88"/>
      <c r="J40" s="89">
        <f t="shared" ref="J40:J46" si="4">H40*I40</f>
        <v>0</v>
      </c>
      <c r="K40" s="98">
        <v>0.08</v>
      </c>
      <c r="L40" s="89">
        <f t="shared" ref="L40:L43" si="5">J40*1.08</f>
        <v>0</v>
      </c>
      <c r="M40" s="10"/>
      <c r="N40" s="21"/>
    </row>
    <row r="41" spans="1:16" ht="33" customHeight="1" x14ac:dyDescent="0.25">
      <c r="A41" s="10">
        <v>3</v>
      </c>
      <c r="B41" s="97" t="s">
        <v>69</v>
      </c>
      <c r="C41" s="139" t="s">
        <v>41</v>
      </c>
      <c r="D41" s="139"/>
      <c r="E41" s="139"/>
      <c r="F41" s="139"/>
      <c r="G41" s="139"/>
      <c r="H41" s="87">
        <v>250</v>
      </c>
      <c r="I41" s="88"/>
      <c r="J41" s="89">
        <f t="shared" si="4"/>
        <v>0</v>
      </c>
      <c r="K41" s="98">
        <v>0.23</v>
      </c>
      <c r="L41" s="89">
        <f>J41*1.23</f>
        <v>0</v>
      </c>
      <c r="M41" s="10"/>
      <c r="N41" s="21"/>
    </row>
    <row r="42" spans="1:16" ht="57" customHeight="1" x14ac:dyDescent="0.25">
      <c r="A42" s="10">
        <v>4</v>
      </c>
      <c r="B42" s="97" t="s">
        <v>70</v>
      </c>
      <c r="C42" s="84" t="s">
        <v>71</v>
      </c>
      <c r="D42" s="84" t="s">
        <v>219</v>
      </c>
      <c r="E42" s="84" t="s">
        <v>72</v>
      </c>
      <c r="F42" s="84" t="s">
        <v>73</v>
      </c>
      <c r="G42" s="84" t="s">
        <v>74</v>
      </c>
      <c r="H42" s="87">
        <v>120</v>
      </c>
      <c r="I42" s="88"/>
      <c r="J42" s="89">
        <f t="shared" si="4"/>
        <v>0</v>
      </c>
      <c r="K42" s="98">
        <v>0.08</v>
      </c>
      <c r="L42" s="89">
        <f t="shared" si="5"/>
        <v>0</v>
      </c>
      <c r="M42" s="10"/>
      <c r="N42" s="21"/>
    </row>
    <row r="43" spans="1:16" ht="55.5" customHeight="1" x14ac:dyDescent="0.25">
      <c r="A43" s="10">
        <v>5</v>
      </c>
      <c r="B43" s="97" t="s">
        <v>75</v>
      </c>
      <c r="C43" s="12">
        <v>1</v>
      </c>
      <c r="D43" s="84" t="s">
        <v>76</v>
      </c>
      <c r="E43" s="84" t="s">
        <v>77</v>
      </c>
      <c r="F43" s="84" t="s">
        <v>78</v>
      </c>
      <c r="G43" s="84" t="s">
        <v>79</v>
      </c>
      <c r="H43" s="87">
        <v>100</v>
      </c>
      <c r="I43" s="88"/>
      <c r="J43" s="89">
        <f t="shared" si="4"/>
        <v>0</v>
      </c>
      <c r="K43" s="98">
        <v>0.08</v>
      </c>
      <c r="L43" s="89">
        <f t="shared" si="5"/>
        <v>0</v>
      </c>
      <c r="M43" s="10"/>
      <c r="N43" s="21"/>
    </row>
    <row r="44" spans="1:16" ht="38.25" customHeight="1" x14ac:dyDescent="0.25">
      <c r="A44" s="10">
        <v>6</v>
      </c>
      <c r="B44" s="97" t="s">
        <v>80</v>
      </c>
      <c r="C44" s="139" t="s">
        <v>41</v>
      </c>
      <c r="D44" s="139"/>
      <c r="E44" s="139"/>
      <c r="F44" s="139"/>
      <c r="G44" s="139"/>
      <c r="H44" s="87">
        <v>30</v>
      </c>
      <c r="I44" s="88"/>
      <c r="J44" s="89">
        <f t="shared" si="4"/>
        <v>0</v>
      </c>
      <c r="K44" s="98">
        <v>0.23</v>
      </c>
      <c r="L44" s="89">
        <f>J44*1.23</f>
        <v>0</v>
      </c>
      <c r="M44" s="10"/>
      <c r="N44" s="21"/>
    </row>
    <row r="45" spans="1:16" ht="19.5" customHeight="1" x14ac:dyDescent="0.25">
      <c r="A45" s="10">
        <v>7</v>
      </c>
      <c r="B45" s="97" t="s">
        <v>81</v>
      </c>
      <c r="C45" s="139" t="s">
        <v>41</v>
      </c>
      <c r="D45" s="139"/>
      <c r="E45" s="139"/>
      <c r="F45" s="139"/>
      <c r="G45" s="139"/>
      <c r="H45" s="87">
        <v>10</v>
      </c>
      <c r="I45" s="88"/>
      <c r="J45" s="89">
        <f t="shared" si="4"/>
        <v>0</v>
      </c>
      <c r="K45" s="98">
        <v>0.23</v>
      </c>
      <c r="L45" s="89">
        <f t="shared" ref="L45:L46" si="6">J45*1.23</f>
        <v>0</v>
      </c>
      <c r="M45" s="10"/>
      <c r="N45" s="21"/>
    </row>
    <row r="46" spans="1:16" ht="21.75" customHeight="1" x14ac:dyDescent="0.25">
      <c r="A46" s="10">
        <v>8</v>
      </c>
      <c r="B46" s="97" t="s">
        <v>82</v>
      </c>
      <c r="C46" s="139" t="s">
        <v>41</v>
      </c>
      <c r="D46" s="139"/>
      <c r="E46" s="139"/>
      <c r="F46" s="139"/>
      <c r="G46" s="139"/>
      <c r="H46" s="87">
        <v>15</v>
      </c>
      <c r="I46" s="88"/>
      <c r="J46" s="89">
        <f t="shared" si="4"/>
        <v>0</v>
      </c>
      <c r="K46" s="98">
        <v>0.23</v>
      </c>
      <c r="L46" s="89">
        <f t="shared" si="6"/>
        <v>0</v>
      </c>
      <c r="M46" s="10"/>
      <c r="N46" s="21"/>
    </row>
    <row r="47" spans="1:16" ht="21.75" customHeight="1" x14ac:dyDescent="0.25">
      <c r="A47" s="168" t="s">
        <v>220</v>
      </c>
      <c r="B47" s="137"/>
      <c r="C47" s="137"/>
      <c r="D47" s="137"/>
      <c r="E47" s="137"/>
      <c r="F47" s="137"/>
      <c r="G47" s="137"/>
      <c r="H47" s="137"/>
      <c r="I47" s="107" t="s">
        <v>41</v>
      </c>
      <c r="J47" s="105">
        <f>SUM(J39:J46)</f>
        <v>0</v>
      </c>
      <c r="K47" s="106" t="s">
        <v>41</v>
      </c>
      <c r="L47" s="105">
        <f>SUM(L39:L46)</f>
        <v>0</v>
      </c>
      <c r="M47" s="104" t="s">
        <v>41</v>
      </c>
      <c r="N47" s="107" t="s">
        <v>41</v>
      </c>
      <c r="P47" s="5"/>
    </row>
    <row r="48" spans="1:16" ht="33" customHeight="1" x14ac:dyDescent="0.25">
      <c r="A48" s="166" t="s">
        <v>83</v>
      </c>
      <c r="B48" s="167"/>
      <c r="C48" s="167"/>
      <c r="D48" s="167"/>
      <c r="E48" s="167"/>
      <c r="F48" s="167"/>
      <c r="G48" s="167"/>
      <c r="H48" s="167"/>
      <c r="I48" s="167"/>
      <c r="J48" s="167"/>
      <c r="K48" s="167"/>
      <c r="L48" s="167"/>
      <c r="M48" s="7"/>
      <c r="N48" s="7"/>
      <c r="O48" s="7"/>
      <c r="P48" s="7"/>
    </row>
    <row r="49" spans="1:1025" ht="19.5" customHeight="1" x14ac:dyDescent="0.25">
      <c r="A49" s="143" t="s">
        <v>84</v>
      </c>
      <c r="B49" s="143"/>
      <c r="C49" s="143"/>
      <c r="D49" s="143"/>
      <c r="E49" s="143"/>
      <c r="F49" s="143"/>
      <c r="G49" s="143"/>
      <c r="H49" s="143"/>
      <c r="I49" s="143"/>
      <c r="J49" s="143"/>
      <c r="K49" s="143"/>
      <c r="L49" s="143"/>
      <c r="M49" s="143"/>
      <c r="N49" s="143"/>
      <c r="O49" s="143"/>
      <c r="P49" s="143"/>
    </row>
    <row r="50" spans="1:1025" ht="22.5" customHeight="1" x14ac:dyDescent="0.25">
      <c r="A50" s="143" t="s">
        <v>85</v>
      </c>
      <c r="B50" s="143"/>
      <c r="C50" s="143"/>
      <c r="D50" s="143"/>
      <c r="E50" s="143"/>
      <c r="F50" s="143"/>
      <c r="G50" s="143"/>
      <c r="H50" s="143"/>
      <c r="I50" s="143"/>
      <c r="J50" s="143"/>
      <c r="K50" s="143"/>
      <c r="L50" s="143"/>
      <c r="M50" s="143"/>
      <c r="N50" s="143"/>
      <c r="O50" s="143"/>
      <c r="P50" s="143"/>
    </row>
    <row r="51" spans="1:1025" ht="19.5" customHeight="1" x14ac:dyDescent="0.25">
      <c r="A51" s="143" t="s">
        <v>86</v>
      </c>
      <c r="B51" s="143"/>
      <c r="C51" s="143"/>
      <c r="D51" s="143"/>
      <c r="E51" s="143"/>
      <c r="F51" s="143"/>
      <c r="G51" s="143"/>
      <c r="H51" s="143"/>
      <c r="I51" s="143"/>
      <c r="J51" s="143"/>
      <c r="K51" s="143"/>
      <c r="L51" s="143"/>
      <c r="M51" s="143"/>
      <c r="N51" s="143"/>
      <c r="O51" s="143"/>
      <c r="P51" s="143"/>
    </row>
    <row r="52" spans="1:1025" ht="22.5" customHeight="1" x14ac:dyDescent="0.25">
      <c r="A52" s="143" t="s">
        <v>87</v>
      </c>
      <c r="B52" s="143"/>
      <c r="C52" s="143"/>
      <c r="D52" s="143"/>
      <c r="E52" s="143"/>
      <c r="F52" s="143"/>
      <c r="G52" s="143"/>
      <c r="H52" s="143"/>
      <c r="I52" s="143"/>
      <c r="J52" s="143"/>
      <c r="K52" s="143"/>
      <c r="L52" s="143"/>
      <c r="M52" s="143"/>
      <c r="N52" s="143"/>
      <c r="O52" s="143"/>
      <c r="P52" s="143"/>
    </row>
    <row r="53" spans="1:1025" ht="22.5" customHeight="1" x14ac:dyDescent="0.25">
      <c r="A53" s="143" t="s">
        <v>88</v>
      </c>
      <c r="B53" s="143"/>
      <c r="C53" s="143"/>
      <c r="D53" s="143"/>
      <c r="E53" s="143"/>
      <c r="F53" s="143"/>
      <c r="G53" s="143"/>
      <c r="H53" s="143"/>
      <c r="I53" s="143"/>
      <c r="J53" s="143"/>
      <c r="K53" s="143"/>
      <c r="L53" s="143"/>
      <c r="M53" s="143"/>
      <c r="N53" s="143"/>
      <c r="O53" s="143"/>
      <c r="P53" s="143"/>
    </row>
    <row r="54" spans="1:1025" ht="21" customHeight="1" x14ac:dyDescent="0.25">
      <c r="A54" s="144" t="s">
        <v>89</v>
      </c>
      <c r="B54" s="144"/>
      <c r="C54" s="144"/>
      <c r="D54" s="144"/>
      <c r="E54" s="144"/>
      <c r="F54" s="144"/>
      <c r="G54" s="144"/>
      <c r="H54" s="144"/>
      <c r="I54" s="144"/>
      <c r="J54" s="144"/>
      <c r="K54" s="144"/>
      <c r="L54" s="144"/>
      <c r="M54" s="103"/>
      <c r="N54" s="103"/>
      <c r="O54" s="103"/>
      <c r="P54" s="103"/>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5"/>
      <c r="NC54" s="5"/>
      <c r="ND54" s="5"/>
      <c r="NE54" s="5"/>
      <c r="NF54" s="5"/>
      <c r="NG54" s="5"/>
      <c r="NH54" s="5"/>
      <c r="NI54" s="5"/>
      <c r="NJ54" s="5"/>
      <c r="NK54" s="5"/>
      <c r="NL54" s="5"/>
      <c r="NM54" s="5"/>
      <c r="NN54" s="5"/>
      <c r="NO54" s="5"/>
      <c r="NP54" s="5"/>
      <c r="NQ54" s="5"/>
      <c r="NR54" s="5"/>
      <c r="NS54" s="5"/>
      <c r="NT54" s="5"/>
      <c r="NU54" s="5"/>
      <c r="NV54" s="5"/>
      <c r="NW54" s="5"/>
      <c r="NX54" s="5"/>
      <c r="NY54" s="5"/>
      <c r="NZ54" s="5"/>
      <c r="OA54" s="5"/>
      <c r="OB54" s="5"/>
      <c r="OC54" s="5"/>
      <c r="OD54" s="5"/>
      <c r="OE54" s="5"/>
      <c r="OF54" s="5"/>
      <c r="OG54" s="5"/>
      <c r="OH54" s="5"/>
      <c r="OI54" s="5"/>
      <c r="OJ54" s="5"/>
      <c r="OK54" s="5"/>
      <c r="OL54" s="5"/>
      <c r="OM54" s="5"/>
      <c r="ON54" s="5"/>
      <c r="OO54" s="5"/>
      <c r="OP54" s="5"/>
      <c r="OQ54" s="5"/>
      <c r="OR54" s="5"/>
      <c r="OS54" s="5"/>
      <c r="OT54" s="5"/>
      <c r="OU54" s="5"/>
      <c r="OV54" s="5"/>
      <c r="OW54" s="5"/>
      <c r="OX54" s="5"/>
      <c r="OY54" s="5"/>
      <c r="OZ54" s="5"/>
      <c r="PA54" s="5"/>
      <c r="PB54" s="5"/>
      <c r="PC54" s="5"/>
      <c r="PD54" s="5"/>
      <c r="PE54" s="5"/>
      <c r="PF54" s="5"/>
      <c r="PG54" s="5"/>
      <c r="PH54" s="5"/>
      <c r="PI54" s="5"/>
      <c r="PJ54" s="5"/>
      <c r="PK54" s="5"/>
      <c r="PL54" s="5"/>
      <c r="PM54" s="5"/>
      <c r="PN54" s="5"/>
      <c r="PO54" s="5"/>
      <c r="PP54" s="5"/>
      <c r="PQ54" s="5"/>
      <c r="PR54" s="5"/>
      <c r="PS54" s="5"/>
      <c r="PT54" s="5"/>
      <c r="PU54" s="5"/>
      <c r="PV54" s="5"/>
      <c r="PW54" s="5"/>
      <c r="PX54" s="5"/>
      <c r="PY54" s="5"/>
      <c r="PZ54" s="5"/>
      <c r="QA54" s="5"/>
      <c r="QB54" s="5"/>
      <c r="QC54" s="5"/>
      <c r="QD54" s="5"/>
      <c r="QE54" s="5"/>
      <c r="QF54" s="5"/>
      <c r="QG54" s="5"/>
      <c r="QH54" s="5"/>
      <c r="QI54" s="5"/>
      <c r="QJ54" s="5"/>
      <c r="QK54" s="5"/>
      <c r="QL54" s="5"/>
      <c r="QM54" s="5"/>
      <c r="QN54" s="5"/>
      <c r="QO54" s="5"/>
      <c r="QP54" s="5"/>
      <c r="QQ54" s="5"/>
      <c r="QR54" s="5"/>
      <c r="QS54" s="5"/>
      <c r="QT54" s="5"/>
      <c r="QU54" s="5"/>
      <c r="QV54" s="5"/>
      <c r="QW54" s="5"/>
      <c r="QX54" s="5"/>
      <c r="QY54" s="5"/>
      <c r="QZ54" s="5"/>
      <c r="RA54" s="5"/>
      <c r="RB54" s="5"/>
      <c r="RC54" s="5"/>
      <c r="RD54" s="5"/>
      <c r="RE54" s="5"/>
      <c r="RF54" s="5"/>
      <c r="RG54" s="5"/>
      <c r="RH54" s="5"/>
      <c r="RI54" s="5"/>
      <c r="RJ54" s="5"/>
      <c r="RK54" s="5"/>
      <c r="RL54" s="5"/>
      <c r="RM54" s="5"/>
      <c r="RN54" s="5"/>
      <c r="RO54" s="5"/>
      <c r="RP54" s="5"/>
      <c r="RQ54" s="5"/>
      <c r="RR54" s="5"/>
      <c r="RS54" s="5"/>
      <c r="RT54" s="5"/>
      <c r="RU54" s="5"/>
      <c r="RV54" s="5"/>
      <c r="RW54" s="5"/>
      <c r="RX54" s="5"/>
      <c r="RY54" s="5"/>
      <c r="RZ54" s="5"/>
      <c r="SA54" s="5"/>
      <c r="SB54" s="5"/>
      <c r="SC54" s="5"/>
      <c r="SD54" s="5"/>
      <c r="SE54" s="5"/>
      <c r="SF54" s="5"/>
      <c r="SG54" s="5"/>
      <c r="SH54" s="5"/>
      <c r="SI54" s="5"/>
      <c r="SJ54" s="5"/>
      <c r="SK54" s="5"/>
      <c r="SL54" s="5"/>
      <c r="SM54" s="5"/>
      <c r="SN54" s="5"/>
      <c r="SO54" s="5"/>
      <c r="SP54" s="5"/>
      <c r="SQ54" s="5"/>
      <c r="SR54" s="5"/>
      <c r="SS54" s="5"/>
      <c r="ST54" s="5"/>
      <c r="SU54" s="5"/>
      <c r="SV54" s="5"/>
      <c r="SW54" s="5"/>
      <c r="SX54" s="5"/>
      <c r="SY54" s="5"/>
      <c r="SZ54" s="5"/>
      <c r="TA54" s="5"/>
      <c r="TB54" s="5"/>
      <c r="TC54" s="5"/>
      <c r="TD54" s="5"/>
      <c r="TE54" s="5"/>
      <c r="TF54" s="5"/>
      <c r="TG54" s="5"/>
      <c r="TH54" s="5"/>
      <c r="TI54" s="5"/>
      <c r="TJ54" s="5"/>
      <c r="TK54" s="5"/>
      <c r="TL54" s="5"/>
      <c r="TM54" s="5"/>
      <c r="TN54" s="5"/>
      <c r="TO54" s="5"/>
      <c r="TP54" s="5"/>
      <c r="TQ54" s="5"/>
      <c r="TR54" s="5"/>
      <c r="TS54" s="5"/>
      <c r="TT54" s="5"/>
      <c r="TU54" s="5"/>
      <c r="TV54" s="5"/>
      <c r="TW54" s="5"/>
      <c r="TX54" s="5"/>
      <c r="TY54" s="5"/>
      <c r="TZ54" s="5"/>
      <c r="UA54" s="5"/>
      <c r="UB54" s="5"/>
      <c r="UC54" s="5"/>
      <c r="UD54" s="5"/>
      <c r="UE54" s="5"/>
      <c r="UF54" s="5"/>
      <c r="UG54" s="5"/>
      <c r="UH54" s="5"/>
      <c r="UI54" s="5"/>
      <c r="UJ54" s="5"/>
      <c r="UK54" s="5"/>
      <c r="UL54" s="5"/>
      <c r="UM54" s="5"/>
      <c r="UN54" s="5"/>
      <c r="UO54" s="5"/>
      <c r="UP54" s="5"/>
      <c r="UQ54" s="5"/>
      <c r="UR54" s="5"/>
      <c r="US54" s="5"/>
      <c r="UT54" s="5"/>
      <c r="UU54" s="5"/>
      <c r="UV54" s="5"/>
      <c r="UW54" s="5"/>
      <c r="UX54" s="5"/>
      <c r="UY54" s="5"/>
      <c r="UZ54" s="5"/>
      <c r="VA54" s="5"/>
      <c r="VB54" s="5"/>
      <c r="VC54" s="5"/>
      <c r="VD54" s="5"/>
      <c r="VE54" s="5"/>
      <c r="VF54" s="5"/>
      <c r="VG54" s="5"/>
      <c r="VH54" s="5"/>
      <c r="VI54" s="5"/>
      <c r="VJ54" s="5"/>
      <c r="VK54" s="5"/>
      <c r="VL54" s="5"/>
      <c r="VM54" s="5"/>
      <c r="VN54" s="5"/>
      <c r="VO54" s="5"/>
      <c r="VP54" s="5"/>
      <c r="VQ54" s="5"/>
      <c r="VR54" s="5"/>
      <c r="VS54" s="5"/>
      <c r="VT54" s="5"/>
      <c r="VU54" s="5"/>
      <c r="VV54" s="5"/>
      <c r="VW54" s="5"/>
      <c r="VX54" s="5"/>
      <c r="VY54" s="5"/>
      <c r="VZ54" s="5"/>
      <c r="WA54" s="5"/>
      <c r="WB54" s="5"/>
      <c r="WC54" s="5"/>
      <c r="WD54" s="5"/>
      <c r="WE54" s="5"/>
      <c r="WF54" s="5"/>
      <c r="WG54" s="5"/>
      <c r="WH54" s="5"/>
      <c r="WI54" s="5"/>
      <c r="WJ54" s="5"/>
      <c r="WK54" s="5"/>
      <c r="WL54" s="5"/>
      <c r="WM54" s="5"/>
      <c r="WN54" s="5"/>
      <c r="WO54" s="5"/>
      <c r="WP54" s="5"/>
      <c r="WQ54" s="5"/>
      <c r="WR54" s="5"/>
      <c r="WS54" s="5"/>
      <c r="WT54" s="5"/>
      <c r="WU54" s="5"/>
      <c r="WV54" s="5"/>
      <c r="WW54" s="5"/>
      <c r="WX54" s="5"/>
      <c r="WY54" s="5"/>
      <c r="WZ54" s="5"/>
      <c r="XA54" s="5"/>
      <c r="XB54" s="5"/>
      <c r="XC54" s="5"/>
      <c r="XD54" s="5"/>
      <c r="XE54" s="5"/>
      <c r="XF54" s="5"/>
      <c r="XG54" s="5"/>
      <c r="XH54" s="5"/>
      <c r="XI54" s="5"/>
      <c r="XJ54" s="5"/>
      <c r="XK54" s="5"/>
      <c r="XL54" s="5"/>
      <c r="XM54" s="5"/>
      <c r="XN54" s="5"/>
      <c r="XO54" s="5"/>
      <c r="XP54" s="5"/>
      <c r="XQ54" s="5"/>
      <c r="XR54" s="5"/>
      <c r="XS54" s="5"/>
      <c r="XT54" s="5"/>
      <c r="XU54" s="5"/>
      <c r="XV54" s="5"/>
      <c r="XW54" s="5"/>
      <c r="XX54" s="5"/>
      <c r="XY54" s="5"/>
      <c r="XZ54" s="5"/>
      <c r="YA54" s="5"/>
      <c r="YB54" s="5"/>
      <c r="YC54" s="5"/>
      <c r="YD54" s="5"/>
      <c r="YE54" s="5"/>
      <c r="YF54" s="5"/>
      <c r="YG54" s="5"/>
      <c r="YH54" s="5"/>
      <c r="YI54" s="5"/>
      <c r="YJ54" s="5"/>
      <c r="YK54" s="5"/>
      <c r="YL54" s="5"/>
      <c r="YM54" s="5"/>
      <c r="YN54" s="5"/>
      <c r="YO54" s="5"/>
      <c r="YP54" s="5"/>
      <c r="YQ54" s="5"/>
      <c r="YR54" s="5"/>
      <c r="YS54" s="5"/>
      <c r="YT54" s="5"/>
      <c r="YU54" s="5"/>
      <c r="YV54" s="5"/>
      <c r="YW54" s="5"/>
      <c r="YX54" s="5"/>
      <c r="YY54" s="5"/>
      <c r="YZ54" s="5"/>
      <c r="ZA54" s="5"/>
      <c r="ZB54" s="5"/>
      <c r="ZC54" s="5"/>
      <c r="ZD54" s="5"/>
      <c r="ZE54" s="5"/>
      <c r="ZF54" s="5"/>
      <c r="ZG54" s="5"/>
      <c r="ZH54" s="5"/>
      <c r="ZI54" s="5"/>
      <c r="ZJ54" s="5"/>
      <c r="ZK54" s="5"/>
      <c r="ZL54" s="5"/>
      <c r="ZM54" s="5"/>
      <c r="ZN54" s="5"/>
      <c r="ZO54" s="5"/>
      <c r="ZP54" s="5"/>
      <c r="ZQ54" s="5"/>
      <c r="ZR54" s="5"/>
      <c r="ZS54" s="5"/>
      <c r="ZT54" s="5"/>
      <c r="ZU54" s="5"/>
      <c r="ZV54" s="5"/>
      <c r="ZW54" s="5"/>
      <c r="ZX54" s="5"/>
      <c r="ZY54" s="5"/>
      <c r="ZZ54" s="5"/>
      <c r="AAA54" s="5"/>
      <c r="AAB54" s="5"/>
      <c r="AAC54" s="5"/>
      <c r="AAD54" s="5"/>
      <c r="AAE54" s="5"/>
      <c r="AAF54" s="5"/>
      <c r="AAG54" s="5"/>
      <c r="AAH54" s="5"/>
      <c r="AAI54" s="5"/>
      <c r="AAJ54" s="5"/>
      <c r="AAK54" s="5"/>
      <c r="AAL54" s="5"/>
      <c r="AAM54" s="5"/>
      <c r="AAN54" s="5"/>
      <c r="AAO54" s="5"/>
      <c r="AAP54" s="5"/>
      <c r="AAQ54" s="5"/>
      <c r="AAR54" s="5"/>
      <c r="AAS54" s="5"/>
      <c r="AAT54" s="5"/>
      <c r="AAU54" s="5"/>
      <c r="AAV54" s="5"/>
      <c r="AAW54" s="5"/>
      <c r="AAX54" s="5"/>
      <c r="AAY54" s="5"/>
      <c r="AAZ54" s="5"/>
      <c r="ABA54" s="5"/>
      <c r="ABB54" s="5"/>
      <c r="ABC54" s="5"/>
      <c r="ABD54" s="5"/>
      <c r="ABE54" s="5"/>
      <c r="ABF54" s="5"/>
      <c r="ABG54" s="5"/>
      <c r="ABH54" s="5"/>
      <c r="ABI54" s="5"/>
      <c r="ABJ54" s="5"/>
      <c r="ABK54" s="5"/>
      <c r="ABL54" s="5"/>
      <c r="ABM54" s="5"/>
      <c r="ABN54" s="5"/>
      <c r="ABO54" s="5"/>
      <c r="ABP54" s="5"/>
      <c r="ABQ54" s="5"/>
      <c r="ABR54" s="5"/>
      <c r="ABS54" s="5"/>
      <c r="ABT54" s="5"/>
      <c r="ABU54" s="5"/>
      <c r="ABV54" s="5"/>
      <c r="ABW54" s="5"/>
      <c r="ABX54" s="5"/>
      <c r="ABY54" s="5"/>
      <c r="ABZ54" s="5"/>
      <c r="ACA54" s="5"/>
      <c r="ACB54" s="5"/>
      <c r="ACC54" s="5"/>
      <c r="ACD54" s="5"/>
      <c r="ACE54" s="5"/>
      <c r="ACF54" s="5"/>
      <c r="ACG54" s="5"/>
      <c r="ACH54" s="5"/>
      <c r="ACI54" s="5"/>
      <c r="ACJ54" s="5"/>
      <c r="ACK54" s="5"/>
      <c r="ACL54" s="5"/>
      <c r="ACM54" s="5"/>
      <c r="ACN54" s="5"/>
      <c r="ACO54" s="5"/>
      <c r="ACP54" s="5"/>
      <c r="ACQ54" s="5"/>
      <c r="ACR54" s="5"/>
      <c r="ACS54" s="5"/>
      <c r="ACT54" s="5"/>
      <c r="ACU54" s="5"/>
      <c r="ACV54" s="5"/>
      <c r="ACW54" s="5"/>
      <c r="ACX54" s="5"/>
      <c r="ACY54" s="5"/>
      <c r="ACZ54" s="5"/>
      <c r="ADA54" s="5"/>
      <c r="ADB54" s="5"/>
      <c r="ADC54" s="5"/>
      <c r="ADD54" s="5"/>
      <c r="ADE54" s="5"/>
      <c r="ADF54" s="5"/>
      <c r="ADG54" s="5"/>
      <c r="ADH54" s="5"/>
      <c r="ADI54" s="5"/>
      <c r="ADJ54" s="5"/>
      <c r="ADK54" s="5"/>
      <c r="ADL54" s="5"/>
      <c r="ADM54" s="5"/>
      <c r="ADN54" s="5"/>
      <c r="ADO54" s="5"/>
      <c r="ADP54" s="5"/>
      <c r="ADQ54" s="5"/>
      <c r="ADR54" s="5"/>
      <c r="ADS54" s="5"/>
      <c r="ADT54" s="5"/>
      <c r="ADU54" s="5"/>
      <c r="ADV54" s="5"/>
      <c r="ADW54" s="5"/>
      <c r="ADX54" s="5"/>
      <c r="ADY54" s="5"/>
      <c r="ADZ54" s="5"/>
      <c r="AEA54" s="5"/>
      <c r="AEB54" s="5"/>
      <c r="AEC54" s="5"/>
      <c r="AED54" s="5"/>
      <c r="AEE54" s="5"/>
      <c r="AEF54" s="5"/>
      <c r="AEG54" s="5"/>
      <c r="AEH54" s="5"/>
      <c r="AEI54" s="5"/>
      <c r="AEJ54" s="5"/>
      <c r="AEK54" s="5"/>
      <c r="AEL54" s="5"/>
      <c r="AEM54" s="5"/>
      <c r="AEN54" s="5"/>
      <c r="AEO54" s="5"/>
      <c r="AEP54" s="5"/>
      <c r="AEQ54" s="5"/>
      <c r="AER54" s="5"/>
      <c r="AES54" s="5"/>
      <c r="AET54" s="5"/>
      <c r="AEU54" s="5"/>
      <c r="AEV54" s="5"/>
      <c r="AEW54" s="5"/>
      <c r="AEX54" s="5"/>
      <c r="AEY54" s="5"/>
      <c r="AEZ54" s="5"/>
      <c r="AFA54" s="5"/>
      <c r="AFB54" s="5"/>
      <c r="AFC54" s="5"/>
      <c r="AFD54" s="5"/>
      <c r="AFE54" s="5"/>
      <c r="AFF54" s="5"/>
      <c r="AFG54" s="5"/>
      <c r="AFH54" s="5"/>
      <c r="AFI54" s="5"/>
      <c r="AFJ54" s="5"/>
      <c r="AFK54" s="5"/>
      <c r="AFL54" s="5"/>
      <c r="AFM54" s="5"/>
      <c r="AFN54" s="5"/>
      <c r="AFO54" s="5"/>
      <c r="AFP54" s="5"/>
      <c r="AFQ54" s="5"/>
      <c r="AFR54" s="5"/>
      <c r="AFS54" s="5"/>
      <c r="AFT54" s="5"/>
      <c r="AFU54" s="5"/>
      <c r="AFV54" s="5"/>
      <c r="AFW54" s="5"/>
      <c r="AFX54" s="5"/>
      <c r="AFY54" s="5"/>
      <c r="AFZ54" s="5"/>
      <c r="AGA54" s="5"/>
      <c r="AGB54" s="5"/>
      <c r="AGC54" s="5"/>
      <c r="AGD54" s="5"/>
      <c r="AGE54" s="5"/>
      <c r="AGF54" s="5"/>
      <c r="AGG54" s="5"/>
      <c r="AGH54" s="5"/>
      <c r="AGI54" s="5"/>
      <c r="AGJ54" s="5"/>
      <c r="AGK54" s="5"/>
      <c r="AGL54" s="5"/>
      <c r="AGM54" s="5"/>
      <c r="AGN54" s="5"/>
      <c r="AGO54" s="5"/>
      <c r="AGP54" s="5"/>
      <c r="AGQ54" s="5"/>
      <c r="AGR54" s="5"/>
      <c r="AGS54" s="5"/>
      <c r="AGT54" s="5"/>
      <c r="AGU54" s="5"/>
      <c r="AGV54" s="5"/>
      <c r="AGW54" s="5"/>
      <c r="AGX54" s="5"/>
      <c r="AGY54" s="5"/>
      <c r="AGZ54" s="5"/>
      <c r="AHA54" s="5"/>
      <c r="AHB54" s="5"/>
      <c r="AHC54" s="5"/>
      <c r="AHD54" s="5"/>
      <c r="AHE54" s="5"/>
      <c r="AHF54" s="5"/>
      <c r="AHG54" s="5"/>
      <c r="AHH54" s="5"/>
      <c r="AHI54" s="5"/>
      <c r="AHJ54" s="5"/>
      <c r="AHK54" s="5"/>
      <c r="AHL54" s="5"/>
      <c r="AHM54" s="5"/>
      <c r="AHN54" s="5"/>
      <c r="AHO54" s="5"/>
      <c r="AHP54" s="5"/>
      <c r="AHQ54" s="5"/>
      <c r="AHR54" s="5"/>
      <c r="AHS54" s="5"/>
      <c r="AHT54" s="5"/>
      <c r="AHU54" s="5"/>
      <c r="AHV54" s="5"/>
      <c r="AHW54" s="5"/>
      <c r="AHX54" s="5"/>
      <c r="AHY54" s="5"/>
      <c r="AHZ54" s="5"/>
      <c r="AIA54" s="5"/>
      <c r="AIB54" s="5"/>
      <c r="AIC54" s="5"/>
      <c r="AID54" s="5"/>
      <c r="AIE54" s="5"/>
      <c r="AIF54" s="5"/>
      <c r="AIG54" s="5"/>
      <c r="AIH54" s="5"/>
      <c r="AII54" s="5"/>
      <c r="AIJ54" s="5"/>
      <c r="AIK54" s="5"/>
      <c r="AIL54" s="5"/>
      <c r="AIM54" s="5"/>
      <c r="AIN54" s="5"/>
      <c r="AIO54" s="5"/>
      <c r="AIP54" s="5"/>
      <c r="AIQ54" s="5"/>
      <c r="AIR54" s="5"/>
      <c r="AIS54" s="5"/>
      <c r="AIT54" s="5"/>
      <c r="AIU54" s="5"/>
      <c r="AIV54" s="5"/>
      <c r="AIW54" s="5"/>
      <c r="AIX54" s="5"/>
      <c r="AIY54" s="5"/>
      <c r="AIZ54" s="5"/>
      <c r="AJA54" s="5"/>
      <c r="AJB54" s="5"/>
      <c r="AJC54" s="5"/>
      <c r="AJD54" s="5"/>
      <c r="AJE54" s="5"/>
      <c r="AJF54" s="5"/>
      <c r="AJG54" s="5"/>
      <c r="AJH54" s="5"/>
      <c r="AJI54" s="5"/>
      <c r="AJJ54" s="5"/>
      <c r="AJK54" s="5"/>
      <c r="AJL54" s="5"/>
      <c r="AJM54" s="5"/>
      <c r="AJN54" s="5"/>
      <c r="AJO54" s="5"/>
      <c r="AJP54" s="5"/>
      <c r="AJQ54" s="5"/>
      <c r="AJR54" s="5"/>
      <c r="AJS54" s="5"/>
      <c r="AJT54" s="5"/>
      <c r="AJU54" s="5"/>
      <c r="AJV54" s="5"/>
      <c r="AJW54" s="5"/>
      <c r="AJX54" s="5"/>
      <c r="AJY54" s="5"/>
      <c r="AJZ54" s="5"/>
      <c r="AKA54" s="5"/>
      <c r="AKB54" s="5"/>
      <c r="AKC54" s="5"/>
      <c r="AKD54" s="5"/>
      <c r="AKE54" s="5"/>
      <c r="AKF54" s="5"/>
      <c r="AKG54" s="5"/>
      <c r="AKH54" s="5"/>
      <c r="AKI54" s="5"/>
      <c r="AKJ54" s="5"/>
      <c r="AKK54" s="5"/>
      <c r="AKL54" s="5"/>
      <c r="AKM54" s="5"/>
      <c r="AKN54" s="5"/>
      <c r="AKO54" s="5"/>
      <c r="AKP54" s="5"/>
      <c r="AKQ54" s="5"/>
      <c r="AKR54" s="5"/>
      <c r="AKS54" s="5"/>
      <c r="AKT54" s="5"/>
      <c r="AKU54" s="5"/>
      <c r="AKV54" s="5"/>
      <c r="AKW54" s="5"/>
      <c r="AKX54" s="5"/>
      <c r="AKY54" s="5"/>
      <c r="AKZ54" s="5"/>
      <c r="ALA54" s="5"/>
      <c r="ALB54" s="5"/>
      <c r="ALC54" s="5"/>
      <c r="ALD54" s="5"/>
      <c r="ALE54" s="5"/>
      <c r="ALF54" s="5"/>
      <c r="ALG54" s="5"/>
      <c r="ALH54" s="5"/>
      <c r="ALI54" s="5"/>
      <c r="ALJ54" s="5"/>
      <c r="ALK54" s="5"/>
      <c r="ALL54" s="5"/>
      <c r="ALM54" s="5"/>
      <c r="ALN54" s="5"/>
      <c r="ALO54" s="5"/>
      <c r="ALP54" s="5"/>
      <c r="ALQ54" s="5"/>
      <c r="ALR54" s="5"/>
      <c r="ALS54" s="5"/>
      <c r="ALT54" s="5"/>
      <c r="ALU54" s="5"/>
      <c r="ALV54" s="5"/>
      <c r="ALW54" s="5"/>
      <c r="ALX54" s="5"/>
      <c r="ALY54" s="5"/>
      <c r="ALZ54" s="5"/>
      <c r="AMA54" s="5"/>
      <c r="AMB54" s="5"/>
      <c r="AMC54" s="5"/>
      <c r="AMD54" s="5"/>
      <c r="AME54" s="5"/>
      <c r="AMF54" s="5"/>
      <c r="AMG54" s="5"/>
      <c r="AMH54" s="5"/>
      <c r="AMI54" s="5"/>
      <c r="AMJ54" s="5"/>
      <c r="AMK54" s="5"/>
    </row>
    <row r="56" spans="1:1025" ht="21" customHeight="1" x14ac:dyDescent="0.25">
      <c r="A56" s="145" t="s">
        <v>90</v>
      </c>
      <c r="B56" s="145"/>
      <c r="C56" s="145"/>
      <c r="D56" s="145"/>
      <c r="E56" s="145"/>
      <c r="F56" s="145"/>
      <c r="G56" s="145"/>
      <c r="H56" s="145"/>
      <c r="I56" s="145"/>
    </row>
    <row r="57" spans="1:1025" ht="40.5" customHeight="1" x14ac:dyDescent="0.25">
      <c r="A57" s="29" t="s">
        <v>1</v>
      </c>
      <c r="B57" s="29" t="s">
        <v>2</v>
      </c>
      <c r="C57" s="30" t="s">
        <v>91</v>
      </c>
      <c r="D57" s="30" t="s">
        <v>92</v>
      </c>
      <c r="E57" s="31" t="s">
        <v>93</v>
      </c>
      <c r="F57" s="30" t="s">
        <v>94</v>
      </c>
      <c r="G57" s="30" t="s">
        <v>95</v>
      </c>
      <c r="H57" s="31" t="s">
        <v>8</v>
      </c>
      <c r="I57" s="31" t="s">
        <v>9</v>
      </c>
    </row>
    <row r="58" spans="1:1025" ht="134.25" customHeight="1" x14ac:dyDescent="0.25">
      <c r="A58" s="32" t="s">
        <v>16</v>
      </c>
      <c r="B58" s="11" t="s">
        <v>96</v>
      </c>
      <c r="C58" s="33"/>
      <c r="D58" s="26"/>
      <c r="E58" s="34"/>
      <c r="F58" s="35">
        <v>0.08</v>
      </c>
      <c r="G58" s="20">
        <v>80</v>
      </c>
      <c r="H58" s="36">
        <f>E58*G58</f>
        <v>0</v>
      </c>
      <c r="I58" s="36">
        <f>H58*1.08</f>
        <v>0</v>
      </c>
    </row>
    <row r="59" spans="1:1025" ht="127.5" customHeight="1" x14ac:dyDescent="0.25">
      <c r="A59" s="28" t="s">
        <v>24</v>
      </c>
      <c r="B59" s="11" t="s">
        <v>97</v>
      </c>
      <c r="C59" s="37"/>
      <c r="D59" s="15"/>
      <c r="E59" s="38"/>
      <c r="F59" s="39">
        <v>0.08</v>
      </c>
      <c r="G59" s="10">
        <v>12</v>
      </c>
      <c r="H59" s="36">
        <f>E59*G59</f>
        <v>0</v>
      </c>
      <c r="I59" s="36">
        <f>H59*1.08</f>
        <v>0</v>
      </c>
    </row>
    <row r="60" spans="1:1025" ht="129.75" customHeight="1" x14ac:dyDescent="0.25">
      <c r="A60" s="28" t="s">
        <v>29</v>
      </c>
      <c r="B60" s="40" t="s">
        <v>98</v>
      </c>
      <c r="C60" s="37"/>
      <c r="D60" s="15"/>
      <c r="E60" s="38"/>
      <c r="F60" s="39">
        <v>0.08</v>
      </c>
      <c r="G60" s="10">
        <v>145</v>
      </c>
      <c r="H60" s="36">
        <f>E60*G60</f>
        <v>0</v>
      </c>
      <c r="I60" s="36">
        <f>H60*1.08</f>
        <v>0</v>
      </c>
    </row>
    <row r="61" spans="1:1025" ht="147" customHeight="1" x14ac:dyDescent="0.25">
      <c r="A61" s="28" t="s">
        <v>32</v>
      </c>
      <c r="B61" s="11" t="s">
        <v>99</v>
      </c>
      <c r="C61" s="37"/>
      <c r="D61" s="15"/>
      <c r="E61" s="38"/>
      <c r="F61" s="39">
        <v>0.08</v>
      </c>
      <c r="G61" s="10">
        <v>36</v>
      </c>
      <c r="H61" s="36">
        <f>E61*G61</f>
        <v>0</v>
      </c>
      <c r="I61" s="36">
        <f>H61*1.08</f>
        <v>0</v>
      </c>
    </row>
    <row r="62" spans="1:1025" ht="27" customHeight="1" x14ac:dyDescent="0.25">
      <c r="A62" s="28" t="s">
        <v>35</v>
      </c>
      <c r="B62" s="11" t="s">
        <v>100</v>
      </c>
      <c r="C62" s="37"/>
      <c r="D62" s="15"/>
      <c r="E62" s="41"/>
      <c r="F62" s="39">
        <v>0.23</v>
      </c>
      <c r="G62" s="10">
        <v>3</v>
      </c>
      <c r="H62" s="36">
        <f>E62*G62</f>
        <v>0</v>
      </c>
      <c r="I62" s="36">
        <f>H62*1.08</f>
        <v>0</v>
      </c>
    </row>
    <row r="63" spans="1:1025" ht="24" customHeight="1" x14ac:dyDescent="0.25">
      <c r="A63" s="146" t="s">
        <v>46</v>
      </c>
      <c r="B63" s="147"/>
      <c r="C63" s="147"/>
      <c r="D63" s="147"/>
      <c r="E63" s="147"/>
      <c r="F63" s="147"/>
      <c r="G63" s="148"/>
      <c r="H63" s="110">
        <f>SUM(H58:H62)</f>
        <v>0</v>
      </c>
      <c r="I63" s="110">
        <f>SUM(I58:I62)</f>
        <v>0</v>
      </c>
    </row>
    <row r="65" spans="1:14 1026:1026" s="3" customFormat="1" ht="22.5" customHeight="1" x14ac:dyDescent="0.25">
      <c r="A65" s="149" t="s">
        <v>101</v>
      </c>
      <c r="B65" s="150"/>
      <c r="C65" s="150"/>
      <c r="D65" s="150"/>
      <c r="E65" s="150"/>
      <c r="F65" s="150"/>
      <c r="G65" s="150"/>
      <c r="H65" s="150"/>
      <c r="I65" s="150"/>
      <c r="J65" s="150"/>
      <c r="K65" s="150"/>
      <c r="L65" s="150"/>
      <c r="M65" s="150"/>
      <c r="N65" s="92"/>
      <c r="AML65"/>
    </row>
    <row r="66" spans="1:14 1026:1026" s="3" customFormat="1" ht="18" customHeight="1" x14ac:dyDescent="0.25">
      <c r="A66" s="131" t="s">
        <v>1</v>
      </c>
      <c r="B66" s="131" t="s">
        <v>2</v>
      </c>
      <c r="C66" s="131" t="s">
        <v>3</v>
      </c>
      <c r="D66" s="131"/>
      <c r="E66" s="131"/>
      <c r="F66" s="131" t="s">
        <v>4</v>
      </c>
      <c r="G66" s="131" t="s">
        <v>5</v>
      </c>
      <c r="H66" s="131" t="s">
        <v>6</v>
      </c>
      <c r="I66" s="131" t="s">
        <v>7</v>
      </c>
      <c r="J66" s="132" t="s">
        <v>8</v>
      </c>
      <c r="K66" s="132" t="s">
        <v>12</v>
      </c>
      <c r="L66" s="132" t="s">
        <v>9</v>
      </c>
      <c r="M66" s="131" t="s">
        <v>10</v>
      </c>
      <c r="N66" s="151" t="s">
        <v>11</v>
      </c>
      <c r="AML66"/>
    </row>
    <row r="67" spans="1:14 1026:1026" s="3" customFormat="1" ht="27" customHeight="1" x14ac:dyDescent="0.25">
      <c r="A67" s="131"/>
      <c r="B67" s="131"/>
      <c r="C67" s="8" t="s">
        <v>13</v>
      </c>
      <c r="D67" s="8" t="s">
        <v>102</v>
      </c>
      <c r="E67" s="8" t="s">
        <v>15</v>
      </c>
      <c r="F67" s="131"/>
      <c r="G67" s="131"/>
      <c r="H67" s="131"/>
      <c r="I67" s="131"/>
      <c r="J67" s="132"/>
      <c r="K67" s="132"/>
      <c r="L67" s="132"/>
      <c r="M67" s="131"/>
      <c r="N67" s="152"/>
      <c r="AML67"/>
    </row>
    <row r="68" spans="1:14 1026:1026" s="3" customFormat="1" ht="57.75" customHeight="1" x14ac:dyDescent="0.25">
      <c r="A68" s="42" t="s">
        <v>16</v>
      </c>
      <c r="B68" s="43" t="s">
        <v>103</v>
      </c>
      <c r="C68" s="44">
        <v>1</v>
      </c>
      <c r="D68" s="42" t="s">
        <v>104</v>
      </c>
      <c r="E68" s="42" t="s">
        <v>105</v>
      </c>
      <c r="F68" s="42" t="s">
        <v>106</v>
      </c>
      <c r="G68" s="42" t="s">
        <v>107</v>
      </c>
      <c r="H68" s="42">
        <v>500</v>
      </c>
      <c r="I68" s="45"/>
      <c r="J68" s="45">
        <f t="shared" ref="J68:J76" si="7">H68*I68</f>
        <v>0</v>
      </c>
      <c r="K68" s="17">
        <v>0.08</v>
      </c>
      <c r="L68" s="99">
        <f>J68*1.08</f>
        <v>0</v>
      </c>
      <c r="M68" s="16"/>
      <c r="N68" s="17"/>
      <c r="AML68"/>
    </row>
    <row r="69" spans="1:14 1026:1026" s="3" customFormat="1" ht="26.25" customHeight="1" x14ac:dyDescent="0.25">
      <c r="A69" s="133" t="s">
        <v>24</v>
      </c>
      <c r="B69" s="134" t="s">
        <v>108</v>
      </c>
      <c r="C69" s="135">
        <v>1</v>
      </c>
      <c r="D69" s="133"/>
      <c r="E69" s="133"/>
      <c r="F69" s="133" t="s">
        <v>106</v>
      </c>
      <c r="G69" s="10" t="s">
        <v>109</v>
      </c>
      <c r="H69" s="10">
        <v>80</v>
      </c>
      <c r="I69" s="13"/>
      <c r="J69" s="45">
        <f t="shared" si="7"/>
        <v>0</v>
      </c>
      <c r="K69" s="17">
        <v>0.08</v>
      </c>
      <c r="L69" s="99">
        <f t="shared" ref="L69:L74" si="8">J69*1.08</f>
        <v>0</v>
      </c>
      <c r="M69" s="16"/>
      <c r="N69" s="17"/>
      <c r="AML69"/>
    </row>
    <row r="70" spans="1:14 1026:1026" s="3" customFormat="1" ht="22.5" customHeight="1" x14ac:dyDescent="0.25">
      <c r="A70" s="133"/>
      <c r="B70" s="134"/>
      <c r="C70" s="135"/>
      <c r="D70" s="133"/>
      <c r="E70" s="133"/>
      <c r="F70" s="133"/>
      <c r="G70" s="8" t="s">
        <v>110</v>
      </c>
      <c r="H70" s="10">
        <v>75</v>
      </c>
      <c r="I70" s="13"/>
      <c r="J70" s="45">
        <f t="shared" si="7"/>
        <v>0</v>
      </c>
      <c r="K70" s="17">
        <v>0.08</v>
      </c>
      <c r="L70" s="99">
        <f t="shared" si="8"/>
        <v>0</v>
      </c>
      <c r="M70" s="16"/>
      <c r="N70" s="17"/>
      <c r="AML70"/>
    </row>
    <row r="71" spans="1:14 1026:1026" s="3" customFormat="1" ht="42.75" customHeight="1" x14ac:dyDescent="0.25">
      <c r="A71" s="10" t="s">
        <v>29</v>
      </c>
      <c r="B71" s="11" t="s">
        <v>111</v>
      </c>
      <c r="C71" s="12">
        <v>1</v>
      </c>
      <c r="D71" s="46"/>
      <c r="E71" s="10"/>
      <c r="F71" s="10" t="s">
        <v>106</v>
      </c>
      <c r="G71" s="10" t="s">
        <v>112</v>
      </c>
      <c r="H71" s="10">
        <v>80</v>
      </c>
      <c r="I71" s="13"/>
      <c r="J71" s="45">
        <f t="shared" si="7"/>
        <v>0</v>
      </c>
      <c r="K71" s="17">
        <v>0.08</v>
      </c>
      <c r="L71" s="99">
        <f t="shared" si="8"/>
        <v>0</v>
      </c>
      <c r="M71" s="16"/>
      <c r="N71" s="17"/>
      <c r="AML71"/>
    </row>
    <row r="72" spans="1:14 1026:1026" s="3" customFormat="1" ht="59.25" customHeight="1" x14ac:dyDescent="0.25">
      <c r="A72" s="23" t="s">
        <v>32</v>
      </c>
      <c r="B72" s="24" t="s">
        <v>113</v>
      </c>
      <c r="C72" s="47">
        <v>1</v>
      </c>
      <c r="D72" s="48"/>
      <c r="E72" s="49"/>
      <c r="F72" s="23" t="s">
        <v>114</v>
      </c>
      <c r="G72" s="23" t="s">
        <v>115</v>
      </c>
      <c r="H72" s="23">
        <v>20</v>
      </c>
      <c r="I72" s="50"/>
      <c r="J72" s="45">
        <f t="shared" si="7"/>
        <v>0</v>
      </c>
      <c r="K72" s="17">
        <v>0.23</v>
      </c>
      <c r="L72" s="99">
        <f>J72*1.23</f>
        <v>0</v>
      </c>
      <c r="M72" s="16"/>
      <c r="N72" s="17"/>
      <c r="AML72"/>
    </row>
    <row r="73" spans="1:14 1026:1026" s="3" customFormat="1" ht="40.5" customHeight="1" x14ac:dyDescent="0.25">
      <c r="A73" s="10" t="s">
        <v>35</v>
      </c>
      <c r="B73" s="11" t="s">
        <v>116</v>
      </c>
      <c r="C73" s="51">
        <v>1</v>
      </c>
      <c r="D73" s="46"/>
      <c r="E73" s="19" t="s">
        <v>117</v>
      </c>
      <c r="F73" s="42" t="s">
        <v>106</v>
      </c>
      <c r="G73" s="10" t="s">
        <v>118</v>
      </c>
      <c r="H73" s="10">
        <v>250</v>
      </c>
      <c r="I73" s="13"/>
      <c r="J73" s="45">
        <f t="shared" si="7"/>
        <v>0</v>
      </c>
      <c r="K73" s="17">
        <v>0.23</v>
      </c>
      <c r="L73" s="99">
        <f>J73*1.23</f>
        <v>0</v>
      </c>
      <c r="M73" s="16"/>
      <c r="N73" s="17"/>
      <c r="AML73"/>
    </row>
    <row r="74" spans="1:14 1026:1026" s="3" customFormat="1" ht="31.5" customHeight="1" x14ac:dyDescent="0.25">
      <c r="A74" s="10" t="s">
        <v>36</v>
      </c>
      <c r="B74" s="11" t="s">
        <v>119</v>
      </c>
      <c r="C74" s="51">
        <v>1</v>
      </c>
      <c r="D74" s="46"/>
      <c r="E74" s="52"/>
      <c r="F74" s="10" t="s">
        <v>120</v>
      </c>
      <c r="G74" s="19" t="s">
        <v>121</v>
      </c>
      <c r="H74" s="10">
        <v>20</v>
      </c>
      <c r="I74" s="13"/>
      <c r="J74" s="45">
        <f t="shared" si="7"/>
        <v>0</v>
      </c>
      <c r="K74" s="12">
        <v>0.08</v>
      </c>
      <c r="L74" s="99">
        <f t="shared" si="8"/>
        <v>0</v>
      </c>
      <c r="M74" s="16"/>
      <c r="N74" s="12"/>
      <c r="AML74"/>
    </row>
    <row r="75" spans="1:14 1026:1026" s="3" customFormat="1" ht="64.5" customHeight="1" x14ac:dyDescent="0.25">
      <c r="A75" s="8" t="s">
        <v>39</v>
      </c>
      <c r="B75" s="22" t="s">
        <v>122</v>
      </c>
      <c r="C75" s="53">
        <v>1</v>
      </c>
      <c r="D75" s="46"/>
      <c r="E75" s="54"/>
      <c r="F75" s="10" t="s">
        <v>123</v>
      </c>
      <c r="G75" s="55" t="s">
        <v>124</v>
      </c>
      <c r="H75" s="8">
        <v>400</v>
      </c>
      <c r="I75" s="9"/>
      <c r="J75" s="45">
        <f t="shared" si="7"/>
        <v>0</v>
      </c>
      <c r="K75" s="17">
        <v>0.23</v>
      </c>
      <c r="L75" s="99">
        <f>J75*1.23</f>
        <v>0</v>
      </c>
      <c r="M75" s="16"/>
      <c r="N75" s="17"/>
      <c r="AML75"/>
    </row>
    <row r="76" spans="1:14 1026:1026" s="3" customFormat="1" ht="38.25" customHeight="1" x14ac:dyDescent="0.25">
      <c r="A76" s="10" t="s">
        <v>43</v>
      </c>
      <c r="B76" s="11" t="s">
        <v>125</v>
      </c>
      <c r="C76" s="51" t="s">
        <v>126</v>
      </c>
      <c r="D76" s="46"/>
      <c r="E76" s="19"/>
      <c r="F76" s="20"/>
      <c r="G76" s="10"/>
      <c r="H76" s="10">
        <v>250</v>
      </c>
      <c r="I76" s="13"/>
      <c r="J76" s="45">
        <f t="shared" si="7"/>
        <v>0</v>
      </c>
      <c r="K76" s="17">
        <v>0.23</v>
      </c>
      <c r="L76" s="99">
        <f>J76*1.23</f>
        <v>0</v>
      </c>
      <c r="M76" s="16"/>
      <c r="N76" s="17"/>
      <c r="AML76"/>
    </row>
    <row r="77" spans="1:14 1026:1026" s="3" customFormat="1" ht="21" customHeight="1" x14ac:dyDescent="0.25">
      <c r="A77" s="153" t="s">
        <v>46</v>
      </c>
      <c r="B77" s="154"/>
      <c r="C77" s="154"/>
      <c r="D77" s="154"/>
      <c r="E77" s="154"/>
      <c r="F77" s="154"/>
      <c r="G77" s="155"/>
      <c r="H77" s="104" t="s">
        <v>41</v>
      </c>
      <c r="I77" s="104" t="s">
        <v>41</v>
      </c>
      <c r="J77" s="105">
        <f>SUM(J68:J76)</f>
        <v>0</v>
      </c>
      <c r="K77" s="106" t="s">
        <v>41</v>
      </c>
      <c r="L77" s="111">
        <f>SUM(L68:L76)</f>
        <v>0</v>
      </c>
      <c r="M77" s="104" t="s">
        <v>41</v>
      </c>
      <c r="N77" s="107" t="s">
        <v>41</v>
      </c>
      <c r="AML77"/>
    </row>
    <row r="79" spans="1:14 1026:1026" ht="19.5" customHeight="1" x14ac:dyDescent="0.25">
      <c r="A79" s="149" t="s">
        <v>127</v>
      </c>
      <c r="B79" s="150"/>
      <c r="C79" s="150"/>
      <c r="D79" s="150"/>
      <c r="E79" s="150"/>
      <c r="F79" s="150"/>
      <c r="G79" s="150"/>
      <c r="H79" s="150"/>
      <c r="I79" s="150"/>
      <c r="J79" s="150"/>
      <c r="K79" s="150"/>
      <c r="L79" s="150"/>
      <c r="M79" s="150"/>
      <c r="N79" s="92"/>
    </row>
    <row r="80" spans="1:14 1026:1026" ht="21.75" customHeight="1" x14ac:dyDescent="0.25">
      <c r="A80" s="131" t="s">
        <v>1</v>
      </c>
      <c r="B80" s="131" t="s">
        <v>2</v>
      </c>
      <c r="C80" s="131" t="s">
        <v>3</v>
      </c>
      <c r="D80" s="131"/>
      <c r="E80" s="131"/>
      <c r="F80" s="131" t="s">
        <v>4</v>
      </c>
      <c r="G80" s="131" t="s">
        <v>5</v>
      </c>
      <c r="H80" s="131" t="s">
        <v>6</v>
      </c>
      <c r="I80" s="131" t="s">
        <v>7</v>
      </c>
      <c r="J80" s="132" t="s">
        <v>8</v>
      </c>
      <c r="K80" s="132" t="s">
        <v>12</v>
      </c>
      <c r="L80" s="131" t="s">
        <v>9</v>
      </c>
      <c r="M80" s="131" t="s">
        <v>10</v>
      </c>
      <c r="N80" s="151" t="s">
        <v>11</v>
      </c>
    </row>
    <row r="81" spans="1:14" ht="24" customHeight="1" x14ac:dyDescent="0.25">
      <c r="A81" s="131"/>
      <c r="B81" s="131"/>
      <c r="C81" s="8" t="s">
        <v>13</v>
      </c>
      <c r="D81" s="8" t="s">
        <v>63</v>
      </c>
      <c r="E81" s="8" t="s">
        <v>15</v>
      </c>
      <c r="F81" s="131"/>
      <c r="G81" s="131"/>
      <c r="H81" s="131"/>
      <c r="I81" s="131"/>
      <c r="J81" s="132"/>
      <c r="K81" s="132"/>
      <c r="L81" s="131"/>
      <c r="M81" s="131"/>
      <c r="N81" s="152"/>
    </row>
    <row r="82" spans="1:14" ht="61.5" customHeight="1" x14ac:dyDescent="0.25">
      <c r="A82" s="42" t="s">
        <v>16</v>
      </c>
      <c r="B82" s="11" t="s">
        <v>128</v>
      </c>
      <c r="C82" s="10" t="s">
        <v>129</v>
      </c>
      <c r="D82" s="10" t="s">
        <v>130</v>
      </c>
      <c r="E82" s="10" t="s">
        <v>131</v>
      </c>
      <c r="F82" s="56" t="s">
        <v>132</v>
      </c>
      <c r="G82" s="10" t="s">
        <v>133</v>
      </c>
      <c r="H82" s="10">
        <v>30</v>
      </c>
      <c r="I82" s="13"/>
      <c r="J82" s="13">
        <f>H82*I82</f>
        <v>0</v>
      </c>
      <c r="K82" s="12">
        <v>0.08</v>
      </c>
      <c r="L82" s="13">
        <f>J82*1.08</f>
        <v>0</v>
      </c>
      <c r="M82" s="16"/>
      <c r="N82" s="12"/>
    </row>
    <row r="83" spans="1:14" ht="41.25" customHeight="1" x14ac:dyDescent="0.25">
      <c r="A83" s="10" t="s">
        <v>24</v>
      </c>
      <c r="B83" s="11" t="s">
        <v>134</v>
      </c>
      <c r="C83" s="12">
        <v>1</v>
      </c>
      <c r="D83" s="10" t="s">
        <v>135</v>
      </c>
      <c r="E83" s="10" t="s">
        <v>136</v>
      </c>
      <c r="F83" s="10" t="s">
        <v>137</v>
      </c>
      <c r="G83" s="20" t="s">
        <v>138</v>
      </c>
      <c r="H83" s="20">
        <v>6</v>
      </c>
      <c r="I83" s="25"/>
      <c r="J83" s="13">
        <f>H83*I83</f>
        <v>0</v>
      </c>
      <c r="K83" s="12">
        <v>0.08</v>
      </c>
      <c r="L83" s="13">
        <f t="shared" ref="L83:L85" si="9">J83*1.08</f>
        <v>0</v>
      </c>
      <c r="M83" s="16"/>
      <c r="N83" s="12"/>
    </row>
    <row r="84" spans="1:14" ht="33" customHeight="1" x14ac:dyDescent="0.25">
      <c r="A84" s="10" t="s">
        <v>29</v>
      </c>
      <c r="B84" s="11" t="s">
        <v>139</v>
      </c>
      <c r="C84" s="57" t="s">
        <v>140</v>
      </c>
      <c r="D84" s="10" t="s">
        <v>141</v>
      </c>
      <c r="E84" s="10" t="s">
        <v>142</v>
      </c>
      <c r="F84" s="8" t="s">
        <v>143</v>
      </c>
      <c r="G84" s="10" t="s">
        <v>144</v>
      </c>
      <c r="H84" s="10">
        <v>70</v>
      </c>
      <c r="I84" s="13"/>
      <c r="J84" s="13">
        <f>H84*I84</f>
        <v>0</v>
      </c>
      <c r="K84" s="12">
        <v>0.08</v>
      </c>
      <c r="L84" s="13">
        <f t="shared" si="9"/>
        <v>0</v>
      </c>
      <c r="M84" s="16"/>
      <c r="N84" s="12"/>
    </row>
    <row r="85" spans="1:14" ht="84" customHeight="1" x14ac:dyDescent="0.25">
      <c r="A85" s="10" t="s">
        <v>32</v>
      </c>
      <c r="B85" s="43" t="s">
        <v>145</v>
      </c>
      <c r="C85" s="42" t="s">
        <v>146</v>
      </c>
      <c r="D85" s="42" t="s">
        <v>147</v>
      </c>
      <c r="E85" s="42" t="s">
        <v>148</v>
      </c>
      <c r="F85" s="42" t="s">
        <v>149</v>
      </c>
      <c r="G85" s="42" t="s">
        <v>150</v>
      </c>
      <c r="H85" s="42">
        <v>34</v>
      </c>
      <c r="I85" s="45"/>
      <c r="J85" s="13">
        <f>H85*I85</f>
        <v>0</v>
      </c>
      <c r="K85" s="12">
        <v>0.08</v>
      </c>
      <c r="L85" s="13">
        <f t="shared" si="9"/>
        <v>0</v>
      </c>
      <c r="M85" s="16"/>
      <c r="N85" s="12"/>
    </row>
    <row r="86" spans="1:14" ht="21" customHeight="1" x14ac:dyDescent="0.25">
      <c r="A86" s="158" t="s">
        <v>46</v>
      </c>
      <c r="B86" s="159"/>
      <c r="C86" s="159"/>
      <c r="D86" s="159"/>
      <c r="E86" s="159"/>
      <c r="F86" s="159"/>
      <c r="G86" s="159"/>
      <c r="H86" s="160"/>
      <c r="I86" s="104" t="s">
        <v>41</v>
      </c>
      <c r="J86" s="112">
        <f>SUM(J82:J85)</f>
        <v>0</v>
      </c>
      <c r="K86" s="113" t="s">
        <v>41</v>
      </c>
      <c r="L86" s="114">
        <f>SUM(L82:L85)</f>
        <v>0</v>
      </c>
      <c r="M86" s="104" t="s">
        <v>41</v>
      </c>
      <c r="N86" s="104" t="s">
        <v>41</v>
      </c>
    </row>
    <row r="88" spans="1:14" ht="20.25" customHeight="1" x14ac:dyDescent="0.25">
      <c r="A88" s="145" t="s">
        <v>151</v>
      </c>
      <c r="B88" s="145"/>
      <c r="C88" s="145"/>
      <c r="D88" s="145"/>
      <c r="E88" s="145"/>
      <c r="F88" s="145"/>
      <c r="G88" s="145"/>
      <c r="H88" s="145"/>
      <c r="I88" s="145"/>
    </row>
    <row r="89" spans="1:14" ht="41.25" customHeight="1" x14ac:dyDescent="0.25">
      <c r="A89" s="29" t="s">
        <v>1</v>
      </c>
      <c r="B89" s="58" t="s">
        <v>2</v>
      </c>
      <c r="C89" s="30" t="s">
        <v>91</v>
      </c>
      <c r="D89" s="30" t="s">
        <v>92</v>
      </c>
      <c r="E89" s="30" t="s">
        <v>93</v>
      </c>
      <c r="F89" s="30" t="s">
        <v>94</v>
      </c>
      <c r="G89" s="30" t="s">
        <v>95</v>
      </c>
      <c r="H89" s="30" t="s">
        <v>152</v>
      </c>
      <c r="I89" s="30" t="s">
        <v>9</v>
      </c>
    </row>
    <row r="90" spans="1:14" ht="165.75" customHeight="1" x14ac:dyDescent="0.25">
      <c r="A90" s="28" t="s">
        <v>16</v>
      </c>
      <c r="B90" s="59" t="s">
        <v>153</v>
      </c>
      <c r="C90" s="37"/>
      <c r="D90" s="37"/>
      <c r="E90" s="60"/>
      <c r="F90" s="61">
        <v>0.08</v>
      </c>
      <c r="G90" s="27">
        <v>60</v>
      </c>
      <c r="H90" s="62">
        <f t="shared" ref="H90:H98" si="10">E90*G90</f>
        <v>0</v>
      </c>
      <c r="I90" s="62">
        <f>H90*1.08</f>
        <v>0</v>
      </c>
    </row>
    <row r="91" spans="1:14" ht="70.5" customHeight="1" x14ac:dyDescent="0.25">
      <c r="A91" s="28" t="s">
        <v>24</v>
      </c>
      <c r="B91" s="59" t="s">
        <v>154</v>
      </c>
      <c r="C91" s="37"/>
      <c r="D91" s="37"/>
      <c r="E91" s="60"/>
      <c r="F91" s="61">
        <v>0.08</v>
      </c>
      <c r="G91" s="27">
        <v>3</v>
      </c>
      <c r="H91" s="62">
        <f t="shared" si="10"/>
        <v>0</v>
      </c>
      <c r="I91" s="62">
        <f>H91*1.08</f>
        <v>0</v>
      </c>
    </row>
    <row r="92" spans="1:14" ht="66" customHeight="1" x14ac:dyDescent="0.25">
      <c r="A92" s="28" t="s">
        <v>29</v>
      </c>
      <c r="B92" s="59" t="s">
        <v>155</v>
      </c>
      <c r="C92" s="37"/>
      <c r="D92" s="37"/>
      <c r="E92" s="60"/>
      <c r="F92" s="61">
        <v>0.08</v>
      </c>
      <c r="G92" s="27">
        <v>3</v>
      </c>
      <c r="H92" s="62">
        <f t="shared" si="10"/>
        <v>0</v>
      </c>
      <c r="I92" s="62">
        <f>H92*1.08</f>
        <v>0</v>
      </c>
    </row>
    <row r="93" spans="1:14" ht="143.25" customHeight="1" x14ac:dyDescent="0.25">
      <c r="A93" s="28" t="s">
        <v>32</v>
      </c>
      <c r="B93" s="59" t="s">
        <v>156</v>
      </c>
      <c r="C93" s="37"/>
      <c r="D93" s="37"/>
      <c r="E93" s="60"/>
      <c r="F93" s="61">
        <v>0.08</v>
      </c>
      <c r="G93" s="27">
        <v>90</v>
      </c>
      <c r="H93" s="62">
        <f t="shared" si="10"/>
        <v>0</v>
      </c>
      <c r="I93" s="62">
        <f>H93*1.08</f>
        <v>0</v>
      </c>
    </row>
    <row r="94" spans="1:14" ht="107.25" customHeight="1" x14ac:dyDescent="0.25">
      <c r="A94" s="28" t="s">
        <v>35</v>
      </c>
      <c r="B94" s="63" t="s">
        <v>157</v>
      </c>
      <c r="C94" s="37"/>
      <c r="D94" s="37"/>
      <c r="E94" s="60"/>
      <c r="F94" s="61">
        <v>0.23</v>
      </c>
      <c r="G94" s="27">
        <v>8</v>
      </c>
      <c r="H94" s="62">
        <f t="shared" si="10"/>
        <v>0</v>
      </c>
      <c r="I94" s="62">
        <f>H94*1.23</f>
        <v>0</v>
      </c>
    </row>
    <row r="95" spans="1:14" ht="63.75" customHeight="1" x14ac:dyDescent="0.25">
      <c r="A95" s="28" t="s">
        <v>36</v>
      </c>
      <c r="B95" s="59" t="s">
        <v>158</v>
      </c>
      <c r="C95" s="37"/>
      <c r="D95" s="37"/>
      <c r="E95" s="60"/>
      <c r="F95" s="61">
        <v>0.08</v>
      </c>
      <c r="G95" s="27">
        <v>1</v>
      </c>
      <c r="H95" s="62">
        <f t="shared" si="10"/>
        <v>0</v>
      </c>
      <c r="I95" s="62">
        <f>H95*1.08</f>
        <v>0</v>
      </c>
    </row>
    <row r="96" spans="1:14" ht="83.25" customHeight="1" x14ac:dyDescent="0.25">
      <c r="A96" s="28" t="s">
        <v>39</v>
      </c>
      <c r="B96" s="59" t="s">
        <v>159</v>
      </c>
      <c r="C96" s="37"/>
      <c r="D96" s="37"/>
      <c r="E96" s="60"/>
      <c r="F96" s="61">
        <v>0.08</v>
      </c>
      <c r="G96" s="27">
        <v>12</v>
      </c>
      <c r="H96" s="62">
        <f t="shared" si="10"/>
        <v>0</v>
      </c>
      <c r="I96" s="62">
        <f>H96*1.08</f>
        <v>0</v>
      </c>
    </row>
    <row r="97" spans="1:13" ht="61.5" customHeight="1" x14ac:dyDescent="0.25">
      <c r="A97" s="28" t="s">
        <v>43</v>
      </c>
      <c r="B97" s="59" t="s">
        <v>160</v>
      </c>
      <c r="C97" s="37"/>
      <c r="D97" s="37"/>
      <c r="E97" s="60"/>
      <c r="F97" s="61">
        <v>0.23</v>
      </c>
      <c r="G97" s="27">
        <v>6</v>
      </c>
      <c r="H97" s="62">
        <f t="shared" si="10"/>
        <v>0</v>
      </c>
      <c r="I97" s="62">
        <f>H97*1.23</f>
        <v>0</v>
      </c>
    </row>
    <row r="98" spans="1:13" ht="59.25" customHeight="1" x14ac:dyDescent="0.25">
      <c r="A98" s="28" t="s">
        <v>161</v>
      </c>
      <c r="B98" s="59" t="s">
        <v>162</v>
      </c>
      <c r="C98" s="37"/>
      <c r="D98" s="37"/>
      <c r="E98" s="60"/>
      <c r="F98" s="61">
        <v>0.23</v>
      </c>
      <c r="G98" s="27">
        <v>4</v>
      </c>
      <c r="H98" s="62">
        <f t="shared" si="10"/>
        <v>0</v>
      </c>
      <c r="I98" s="62">
        <f>H98*1.23</f>
        <v>0</v>
      </c>
    </row>
    <row r="99" spans="1:13" ht="21" customHeight="1" x14ac:dyDescent="0.25">
      <c r="A99" s="146" t="s">
        <v>46</v>
      </c>
      <c r="B99" s="147"/>
      <c r="C99" s="147"/>
      <c r="D99" s="147"/>
      <c r="E99" s="147"/>
      <c r="F99" s="147"/>
      <c r="G99" s="148"/>
      <c r="H99" s="116">
        <f>SUM(H90:H98)</f>
        <v>0</v>
      </c>
      <c r="I99" s="116">
        <f>SUM(I90:I98)</f>
        <v>0</v>
      </c>
    </row>
    <row r="101" spans="1:13" ht="21" customHeight="1" x14ac:dyDescent="0.25">
      <c r="A101" s="149" t="s">
        <v>163</v>
      </c>
      <c r="B101" s="150"/>
      <c r="C101" s="150"/>
      <c r="D101" s="150"/>
      <c r="E101" s="150"/>
      <c r="F101" s="150"/>
      <c r="G101" s="150"/>
      <c r="H101" s="150"/>
      <c r="I101" s="150"/>
      <c r="J101" s="150"/>
      <c r="K101" s="150"/>
      <c r="L101" s="150"/>
      <c r="M101" s="150"/>
    </row>
    <row r="102" spans="1:13" ht="15" customHeight="1" x14ac:dyDescent="0.25">
      <c r="A102" s="131" t="s">
        <v>1</v>
      </c>
      <c r="B102" s="131" t="s">
        <v>2</v>
      </c>
      <c r="C102" s="131" t="s">
        <v>3</v>
      </c>
      <c r="D102" s="131"/>
      <c r="E102" s="131"/>
      <c r="F102" s="131" t="s">
        <v>4</v>
      </c>
      <c r="G102" s="131" t="s">
        <v>5</v>
      </c>
      <c r="H102" s="131" t="s">
        <v>6</v>
      </c>
      <c r="I102" s="131" t="s">
        <v>7</v>
      </c>
      <c r="J102" s="132" t="s">
        <v>8</v>
      </c>
      <c r="K102" s="132" t="s">
        <v>12</v>
      </c>
      <c r="L102" s="132" t="s">
        <v>9</v>
      </c>
      <c r="M102" s="131" t="s">
        <v>10</v>
      </c>
    </row>
    <row r="103" spans="1:13" ht="21" x14ac:dyDescent="0.25">
      <c r="A103" s="131"/>
      <c r="B103" s="131"/>
      <c r="C103" s="8" t="s">
        <v>13</v>
      </c>
      <c r="D103" s="8" t="s">
        <v>63</v>
      </c>
      <c r="E103" s="8" t="s">
        <v>15</v>
      </c>
      <c r="F103" s="131"/>
      <c r="G103" s="131"/>
      <c r="H103" s="131"/>
      <c r="I103" s="131"/>
      <c r="J103" s="132"/>
      <c r="K103" s="132"/>
      <c r="L103" s="132"/>
      <c r="M103" s="131"/>
    </row>
    <row r="104" spans="1:13" ht="25.5" customHeight="1" x14ac:dyDescent="0.25">
      <c r="A104" s="20" t="s">
        <v>16</v>
      </c>
      <c r="B104" s="64" t="s">
        <v>164</v>
      </c>
      <c r="C104" s="170" t="s">
        <v>41</v>
      </c>
      <c r="D104" s="170"/>
      <c r="E104" s="170"/>
      <c r="F104" s="170"/>
      <c r="G104" s="20" t="s">
        <v>165</v>
      </c>
      <c r="H104" s="20">
        <v>60</v>
      </c>
      <c r="I104" s="25"/>
      <c r="J104" s="25">
        <f t="shared" ref="J104:J111" si="11">H104*I104</f>
        <v>0</v>
      </c>
      <c r="K104" s="85">
        <v>0.23</v>
      </c>
      <c r="L104" s="25">
        <f>J104*1.23</f>
        <v>0</v>
      </c>
      <c r="M104" s="16"/>
    </row>
    <row r="105" spans="1:13" ht="24.75" customHeight="1" x14ac:dyDescent="0.25">
      <c r="A105" s="20" t="s">
        <v>24</v>
      </c>
      <c r="B105" s="64" t="s">
        <v>166</v>
      </c>
      <c r="C105" s="135" t="s">
        <v>41</v>
      </c>
      <c r="D105" s="135"/>
      <c r="E105" s="135"/>
      <c r="F105" s="135"/>
      <c r="G105" s="20" t="s">
        <v>167</v>
      </c>
      <c r="H105" s="65">
        <v>60</v>
      </c>
      <c r="I105" s="66"/>
      <c r="J105" s="25">
        <f t="shared" si="11"/>
        <v>0</v>
      </c>
      <c r="K105" s="85">
        <v>0.23</v>
      </c>
      <c r="L105" s="25">
        <f t="shared" ref="L105:L111" si="12">J105*1.23</f>
        <v>0</v>
      </c>
      <c r="M105" s="16"/>
    </row>
    <row r="106" spans="1:13" ht="80.25" customHeight="1" x14ac:dyDescent="0.25">
      <c r="A106" s="42" t="s">
        <v>29</v>
      </c>
      <c r="B106" s="43" t="s">
        <v>168</v>
      </c>
      <c r="C106" s="135" t="s">
        <v>41</v>
      </c>
      <c r="D106" s="135"/>
      <c r="E106" s="135"/>
      <c r="F106" s="135"/>
      <c r="G106" s="42" t="s">
        <v>167</v>
      </c>
      <c r="H106" s="42">
        <v>30</v>
      </c>
      <c r="I106" s="45"/>
      <c r="J106" s="25">
        <f t="shared" si="11"/>
        <v>0</v>
      </c>
      <c r="K106" s="85">
        <v>0.23</v>
      </c>
      <c r="L106" s="25">
        <f t="shared" si="12"/>
        <v>0</v>
      </c>
      <c r="M106" s="16"/>
    </row>
    <row r="107" spans="1:13" ht="27.75" customHeight="1" x14ac:dyDescent="0.25">
      <c r="A107" s="10" t="s">
        <v>32</v>
      </c>
      <c r="B107" s="11" t="s">
        <v>169</v>
      </c>
      <c r="C107" s="133" t="s">
        <v>41</v>
      </c>
      <c r="D107" s="133"/>
      <c r="E107" s="133"/>
      <c r="F107" s="133"/>
      <c r="G107" s="10" t="s">
        <v>170</v>
      </c>
      <c r="H107" s="10">
        <v>10</v>
      </c>
      <c r="I107" s="13"/>
      <c r="J107" s="25">
        <f t="shared" si="11"/>
        <v>0</v>
      </c>
      <c r="K107" s="85">
        <v>0.23</v>
      </c>
      <c r="L107" s="25">
        <f t="shared" si="12"/>
        <v>0</v>
      </c>
      <c r="M107" s="16"/>
    </row>
    <row r="108" spans="1:13" ht="24.75" customHeight="1" x14ac:dyDescent="0.25">
      <c r="A108" s="10" t="s">
        <v>35</v>
      </c>
      <c r="B108" s="11" t="s">
        <v>171</v>
      </c>
      <c r="C108" s="135" t="s">
        <v>41</v>
      </c>
      <c r="D108" s="135"/>
      <c r="E108" s="135"/>
      <c r="F108" s="135"/>
      <c r="G108" s="10" t="s">
        <v>167</v>
      </c>
      <c r="H108" s="10">
        <v>10</v>
      </c>
      <c r="I108" s="13"/>
      <c r="J108" s="25">
        <f t="shared" si="11"/>
        <v>0</v>
      </c>
      <c r="K108" s="85">
        <v>0.23</v>
      </c>
      <c r="L108" s="25">
        <f t="shared" si="12"/>
        <v>0</v>
      </c>
      <c r="M108" s="16"/>
    </row>
    <row r="109" spans="1:13" ht="16.5" customHeight="1" x14ac:dyDescent="0.25">
      <c r="A109" s="10" t="s">
        <v>36</v>
      </c>
      <c r="B109" s="11" t="s">
        <v>172</v>
      </c>
      <c r="C109" s="156" t="s">
        <v>41</v>
      </c>
      <c r="D109" s="156"/>
      <c r="E109" s="156"/>
      <c r="F109" s="156"/>
      <c r="G109" s="10" t="s">
        <v>165</v>
      </c>
      <c r="H109" s="10">
        <v>10</v>
      </c>
      <c r="I109" s="13"/>
      <c r="J109" s="25">
        <f t="shared" si="11"/>
        <v>0</v>
      </c>
      <c r="K109" s="85">
        <v>0.23</v>
      </c>
      <c r="L109" s="25">
        <f t="shared" si="12"/>
        <v>0</v>
      </c>
      <c r="M109" s="16"/>
    </row>
    <row r="110" spans="1:13" ht="18.75" customHeight="1" x14ac:dyDescent="0.25">
      <c r="A110" s="10" t="s">
        <v>39</v>
      </c>
      <c r="B110" s="11" t="s">
        <v>173</v>
      </c>
      <c r="C110" s="133" t="s">
        <v>41</v>
      </c>
      <c r="D110" s="133"/>
      <c r="E110" s="133"/>
      <c r="F110" s="133"/>
      <c r="G110" s="42" t="s">
        <v>165</v>
      </c>
      <c r="H110" s="42">
        <v>10</v>
      </c>
      <c r="I110" s="45"/>
      <c r="J110" s="25">
        <f t="shared" si="11"/>
        <v>0</v>
      </c>
      <c r="K110" s="85">
        <v>0.23</v>
      </c>
      <c r="L110" s="25">
        <f t="shared" si="12"/>
        <v>0</v>
      </c>
      <c r="M110" s="16"/>
    </row>
    <row r="111" spans="1:13" ht="19.5" customHeight="1" x14ac:dyDescent="0.25">
      <c r="A111" s="65" t="s">
        <v>43</v>
      </c>
      <c r="B111" s="67" t="s">
        <v>174</v>
      </c>
      <c r="C111" s="157" t="s">
        <v>41</v>
      </c>
      <c r="D111" s="157"/>
      <c r="E111" s="157"/>
      <c r="F111" s="157"/>
      <c r="G111" s="27" t="s">
        <v>175</v>
      </c>
      <c r="H111" s="27">
        <v>50</v>
      </c>
      <c r="I111" s="68"/>
      <c r="J111" s="25">
        <f t="shared" si="11"/>
        <v>0</v>
      </c>
      <c r="K111" s="85">
        <v>0.23</v>
      </c>
      <c r="L111" s="25">
        <f t="shared" si="12"/>
        <v>0</v>
      </c>
      <c r="M111" s="16"/>
    </row>
    <row r="112" spans="1:13" ht="21" customHeight="1" x14ac:dyDescent="0.25">
      <c r="A112" s="158" t="s">
        <v>46</v>
      </c>
      <c r="B112" s="159"/>
      <c r="C112" s="159"/>
      <c r="D112" s="159"/>
      <c r="E112" s="159"/>
      <c r="F112" s="159"/>
      <c r="G112" s="159"/>
      <c r="H112" s="160"/>
      <c r="I112" s="117" t="s">
        <v>41</v>
      </c>
      <c r="J112" s="108">
        <f>SUM(J104:J111)</f>
        <v>0</v>
      </c>
      <c r="K112" s="113" t="s">
        <v>41</v>
      </c>
      <c r="L112" s="114">
        <f>SUM(L104:L111)</f>
        <v>0</v>
      </c>
      <c r="M112" s="104" t="s">
        <v>41</v>
      </c>
    </row>
    <row r="114" spans="1:14" ht="22.5" customHeight="1" x14ac:dyDescent="0.25">
      <c r="A114" s="149" t="s">
        <v>176</v>
      </c>
      <c r="B114" s="150"/>
      <c r="C114" s="150"/>
      <c r="D114" s="150"/>
      <c r="E114" s="150"/>
      <c r="F114" s="150"/>
      <c r="G114" s="150"/>
      <c r="H114" s="150"/>
      <c r="I114" s="150"/>
      <c r="J114" s="150"/>
      <c r="K114" s="150"/>
      <c r="L114" s="150"/>
      <c r="M114" s="150"/>
      <c r="N114" s="92"/>
    </row>
    <row r="115" spans="1:14" ht="15" customHeight="1" x14ac:dyDescent="0.25">
      <c r="A115" s="131" t="s">
        <v>1</v>
      </c>
      <c r="B115" s="131" t="s">
        <v>2</v>
      </c>
      <c r="C115" s="131" t="s">
        <v>3</v>
      </c>
      <c r="D115" s="131"/>
      <c r="E115" s="131"/>
      <c r="F115" s="131" t="s">
        <v>4</v>
      </c>
      <c r="G115" s="131" t="s">
        <v>5</v>
      </c>
      <c r="H115" s="131" t="s">
        <v>6</v>
      </c>
      <c r="I115" s="131" t="s">
        <v>7</v>
      </c>
      <c r="J115" s="132" t="s">
        <v>8</v>
      </c>
      <c r="K115" s="132" t="s">
        <v>12</v>
      </c>
      <c r="L115" s="132" t="s">
        <v>9</v>
      </c>
      <c r="M115" s="131" t="s">
        <v>10</v>
      </c>
      <c r="N115" s="151" t="s">
        <v>11</v>
      </c>
    </row>
    <row r="116" spans="1:14" ht="18.75" customHeight="1" x14ac:dyDescent="0.25">
      <c r="A116" s="131"/>
      <c r="B116" s="131"/>
      <c r="C116" s="8" t="s">
        <v>13</v>
      </c>
      <c r="D116" s="131" t="s">
        <v>177</v>
      </c>
      <c r="E116" s="131"/>
      <c r="F116" s="131"/>
      <c r="G116" s="131"/>
      <c r="H116" s="131"/>
      <c r="I116" s="131"/>
      <c r="J116" s="132"/>
      <c r="K116" s="132"/>
      <c r="L116" s="132"/>
      <c r="M116" s="131"/>
      <c r="N116" s="152"/>
    </row>
    <row r="117" spans="1:14" ht="91.5" customHeight="1" x14ac:dyDescent="0.25">
      <c r="A117" s="42" t="s">
        <v>16</v>
      </c>
      <c r="B117" s="11" t="s">
        <v>178</v>
      </c>
      <c r="C117" s="12">
        <v>1</v>
      </c>
      <c r="D117" s="134" t="s">
        <v>179</v>
      </c>
      <c r="E117" s="134"/>
      <c r="F117" s="69" t="s">
        <v>180</v>
      </c>
      <c r="G117" s="10" t="s">
        <v>181</v>
      </c>
      <c r="H117" s="10">
        <v>40</v>
      </c>
      <c r="I117" s="13"/>
      <c r="J117" s="13">
        <f>H117*I117</f>
        <v>0</v>
      </c>
      <c r="K117" s="12">
        <v>0.08</v>
      </c>
      <c r="L117" s="13">
        <f>J117*1.08</f>
        <v>0</v>
      </c>
      <c r="M117" s="16"/>
      <c r="N117" s="12"/>
    </row>
    <row r="118" spans="1:14" ht="81" customHeight="1" x14ac:dyDescent="0.25">
      <c r="A118" s="10" t="s">
        <v>24</v>
      </c>
      <c r="B118" s="11" t="s">
        <v>182</v>
      </c>
      <c r="C118" s="12">
        <v>1</v>
      </c>
      <c r="D118" s="133" t="s">
        <v>183</v>
      </c>
      <c r="E118" s="133"/>
      <c r="F118" s="10" t="s">
        <v>184</v>
      </c>
      <c r="G118" s="10" t="s">
        <v>185</v>
      </c>
      <c r="H118" s="20">
        <v>70</v>
      </c>
      <c r="I118" s="25"/>
      <c r="J118" s="13">
        <f>H118*I118</f>
        <v>0</v>
      </c>
      <c r="K118" s="12">
        <v>0.08</v>
      </c>
      <c r="L118" s="13">
        <f t="shared" ref="L118:L120" si="13">J118*1.08</f>
        <v>0</v>
      </c>
      <c r="M118" s="16"/>
      <c r="N118" s="12"/>
    </row>
    <row r="119" spans="1:14" ht="88.5" customHeight="1" x14ac:dyDescent="0.25">
      <c r="A119" s="70" t="s">
        <v>29</v>
      </c>
      <c r="B119" s="11" t="s">
        <v>186</v>
      </c>
      <c r="C119" s="12">
        <v>1</v>
      </c>
      <c r="D119" s="133" t="s">
        <v>187</v>
      </c>
      <c r="E119" s="133"/>
      <c r="F119" s="10" t="s">
        <v>188</v>
      </c>
      <c r="G119" s="10" t="s">
        <v>189</v>
      </c>
      <c r="H119" s="28">
        <v>30</v>
      </c>
      <c r="I119" s="28"/>
      <c r="J119" s="13">
        <f>H119*I119</f>
        <v>0</v>
      </c>
      <c r="K119" s="12">
        <v>0.08</v>
      </c>
      <c r="L119" s="13">
        <f t="shared" si="13"/>
        <v>0</v>
      </c>
      <c r="M119" s="16"/>
      <c r="N119" s="12"/>
    </row>
    <row r="120" spans="1:14" ht="88.5" customHeight="1" x14ac:dyDescent="0.25">
      <c r="A120" s="70">
        <v>4</v>
      </c>
      <c r="B120" s="11" t="s">
        <v>190</v>
      </c>
      <c r="C120" s="12">
        <v>1</v>
      </c>
      <c r="D120" s="133" t="s">
        <v>191</v>
      </c>
      <c r="E120" s="133"/>
      <c r="F120" s="10" t="s">
        <v>41</v>
      </c>
      <c r="G120" s="10" t="s">
        <v>192</v>
      </c>
      <c r="H120" s="28">
        <v>10</v>
      </c>
      <c r="I120" s="28"/>
      <c r="J120" s="13">
        <f>H120*I120</f>
        <v>0</v>
      </c>
      <c r="K120" s="12">
        <v>0.08</v>
      </c>
      <c r="L120" s="13">
        <f t="shared" si="13"/>
        <v>0</v>
      </c>
      <c r="M120" s="16"/>
      <c r="N120" s="12"/>
    </row>
    <row r="121" spans="1:14" ht="21" customHeight="1" x14ac:dyDescent="0.25">
      <c r="A121" s="158" t="s">
        <v>46</v>
      </c>
      <c r="B121" s="159"/>
      <c r="C121" s="159"/>
      <c r="D121" s="159"/>
      <c r="E121" s="159"/>
      <c r="F121" s="159"/>
      <c r="G121" s="159"/>
      <c r="H121" s="160"/>
      <c r="I121" s="104" t="s">
        <v>193</v>
      </c>
      <c r="J121" s="105">
        <f>SUM(J117:J120)</f>
        <v>0</v>
      </c>
      <c r="K121" s="106" t="s">
        <v>41</v>
      </c>
      <c r="L121" s="111">
        <f>SUM(L117:L120)</f>
        <v>0</v>
      </c>
      <c r="M121" s="104" t="s">
        <v>41</v>
      </c>
      <c r="N121" s="115"/>
    </row>
    <row r="123" spans="1:14" ht="21.75" customHeight="1" x14ac:dyDescent="0.25">
      <c r="A123" s="145" t="s">
        <v>194</v>
      </c>
      <c r="B123" s="145"/>
      <c r="C123" s="145"/>
      <c r="D123" s="145"/>
      <c r="E123" s="145"/>
      <c r="F123" s="145"/>
      <c r="G123" s="145"/>
      <c r="H123" s="145"/>
      <c r="I123" s="145"/>
    </row>
    <row r="124" spans="1:14" ht="42" customHeight="1" x14ac:dyDescent="0.25">
      <c r="A124" s="29" t="s">
        <v>1</v>
      </c>
      <c r="B124" s="58" t="s">
        <v>195</v>
      </c>
      <c r="C124" s="30" t="s">
        <v>91</v>
      </c>
      <c r="D124" s="30" t="s">
        <v>92</v>
      </c>
      <c r="E124" s="30" t="s">
        <v>93</v>
      </c>
      <c r="F124" s="30" t="s">
        <v>94</v>
      </c>
      <c r="G124" s="30" t="s">
        <v>95</v>
      </c>
      <c r="H124" s="30" t="s">
        <v>152</v>
      </c>
      <c r="I124" s="30" t="s">
        <v>9</v>
      </c>
    </row>
    <row r="125" spans="1:14" ht="90.75" customHeight="1" x14ac:dyDescent="0.25">
      <c r="A125" s="28" t="s">
        <v>16</v>
      </c>
      <c r="B125" s="71" t="s">
        <v>196</v>
      </c>
      <c r="C125" s="37"/>
      <c r="D125" s="15"/>
      <c r="E125" s="41"/>
      <c r="F125" s="39">
        <v>0.08</v>
      </c>
      <c r="G125" s="10">
        <v>24</v>
      </c>
      <c r="H125" s="120">
        <f>E125*G125</f>
        <v>0</v>
      </c>
      <c r="I125" s="120">
        <f>H125*1.08</f>
        <v>0</v>
      </c>
    </row>
    <row r="126" spans="1:14" ht="74.25" customHeight="1" x14ac:dyDescent="0.25">
      <c r="A126" s="28" t="s">
        <v>24</v>
      </c>
      <c r="B126" s="71" t="s">
        <v>197</v>
      </c>
      <c r="C126" s="37"/>
      <c r="D126" s="15"/>
      <c r="E126" s="41"/>
      <c r="F126" s="39">
        <v>0.23</v>
      </c>
      <c r="G126" s="10">
        <v>1</v>
      </c>
      <c r="H126" s="120">
        <f>E126*G126</f>
        <v>0</v>
      </c>
      <c r="I126" s="120">
        <f>H126*1.23</f>
        <v>0</v>
      </c>
    </row>
    <row r="127" spans="1:14" ht="137.25" customHeight="1" x14ac:dyDescent="0.25">
      <c r="A127" s="28" t="s">
        <v>29</v>
      </c>
      <c r="B127" s="71" t="s">
        <v>198</v>
      </c>
      <c r="C127" s="37"/>
      <c r="D127" s="15"/>
      <c r="E127" s="41"/>
      <c r="F127" s="39">
        <v>0.08</v>
      </c>
      <c r="G127" s="10">
        <v>12</v>
      </c>
      <c r="H127" s="120">
        <f>E127*G127</f>
        <v>0</v>
      </c>
      <c r="I127" s="120">
        <f>H127*1.08</f>
        <v>0</v>
      </c>
    </row>
    <row r="128" spans="1:14" ht="45" customHeight="1" x14ac:dyDescent="0.25">
      <c r="A128" s="28" t="s">
        <v>32</v>
      </c>
      <c r="B128" s="71" t="s">
        <v>199</v>
      </c>
      <c r="C128" s="37"/>
      <c r="D128" s="15"/>
      <c r="E128" s="41"/>
      <c r="F128" s="39">
        <v>0.23</v>
      </c>
      <c r="G128" s="10">
        <v>1</v>
      </c>
      <c r="H128" s="120">
        <f>E128*G128</f>
        <v>0</v>
      </c>
      <c r="I128" s="120">
        <f>H128*1.23</f>
        <v>0</v>
      </c>
    </row>
    <row r="129" spans="1:14 1025:1025" ht="180" customHeight="1" x14ac:dyDescent="0.25">
      <c r="A129" s="28" t="s">
        <v>35</v>
      </c>
      <c r="B129" s="73" t="s">
        <v>200</v>
      </c>
      <c r="C129" s="37"/>
      <c r="D129" s="15"/>
      <c r="E129" s="41"/>
      <c r="F129" s="39">
        <v>0.08</v>
      </c>
      <c r="G129" s="10">
        <v>36</v>
      </c>
      <c r="H129" s="120">
        <f>E129*G129</f>
        <v>0</v>
      </c>
      <c r="I129" s="120">
        <f>H129*1.08</f>
        <v>0</v>
      </c>
    </row>
    <row r="130" spans="1:14 1025:1025" ht="19.5" customHeight="1" x14ac:dyDescent="0.25">
      <c r="A130" s="146" t="s">
        <v>46</v>
      </c>
      <c r="B130" s="147"/>
      <c r="C130" s="147"/>
      <c r="D130" s="147"/>
      <c r="E130" s="147"/>
      <c r="F130" s="147"/>
      <c r="G130" s="148"/>
      <c r="H130" s="121">
        <f>SUM(H125:H129)</f>
        <v>0</v>
      </c>
      <c r="I130" s="122">
        <f>SUM(I125:I129)</f>
        <v>0</v>
      </c>
    </row>
    <row r="132" spans="1:14 1025:1025" ht="21" customHeight="1" x14ac:dyDescent="0.25">
      <c r="A132" s="161" t="s">
        <v>201</v>
      </c>
      <c r="B132" s="145"/>
      <c r="C132" s="145"/>
      <c r="D132" s="145"/>
      <c r="E132" s="145"/>
      <c r="F132" s="145"/>
      <c r="G132" s="145"/>
      <c r="H132" s="145"/>
      <c r="I132" s="145"/>
      <c r="L132" s="3"/>
      <c r="AMK132" s="5"/>
    </row>
    <row r="133" spans="1:14 1025:1025" ht="39" customHeight="1" x14ac:dyDescent="0.25">
      <c r="A133" s="8" t="s">
        <v>1</v>
      </c>
      <c r="B133" s="58" t="s">
        <v>195</v>
      </c>
      <c r="C133" s="8" t="s">
        <v>91</v>
      </c>
      <c r="D133" s="8" t="s">
        <v>92</v>
      </c>
      <c r="E133" s="8" t="s">
        <v>93</v>
      </c>
      <c r="F133" s="8" t="s">
        <v>202</v>
      </c>
      <c r="G133" s="8" t="s">
        <v>203</v>
      </c>
      <c r="H133" s="8" t="s">
        <v>8</v>
      </c>
      <c r="I133" s="8" t="s">
        <v>9</v>
      </c>
      <c r="L133" s="3"/>
      <c r="AMK133" s="5"/>
    </row>
    <row r="134" spans="1:14 1025:1025" ht="91.5" customHeight="1" x14ac:dyDescent="0.25">
      <c r="A134" s="10" t="s">
        <v>16</v>
      </c>
      <c r="B134" s="74" t="s">
        <v>204</v>
      </c>
      <c r="C134" s="75"/>
      <c r="D134" s="76"/>
      <c r="E134" s="77"/>
      <c r="F134" s="78">
        <v>0.08</v>
      </c>
      <c r="G134" s="79">
        <v>14</v>
      </c>
      <c r="H134" s="72">
        <f>E134*G134</f>
        <v>0</v>
      </c>
      <c r="I134" s="72">
        <f>H134*1.08</f>
        <v>0</v>
      </c>
      <c r="L134" s="3"/>
      <c r="AMK134" s="5"/>
    </row>
    <row r="135" spans="1:14 1025:1025" ht="90.75" customHeight="1" x14ac:dyDescent="0.25">
      <c r="A135" s="10" t="s">
        <v>24</v>
      </c>
      <c r="B135" s="74" t="s">
        <v>205</v>
      </c>
      <c r="C135" s="75"/>
      <c r="D135" s="76"/>
      <c r="E135" s="77"/>
      <c r="F135" s="78">
        <v>0.08</v>
      </c>
      <c r="G135" s="79">
        <v>4</v>
      </c>
      <c r="H135" s="72">
        <f>E135*G135</f>
        <v>0</v>
      </c>
      <c r="I135" s="72">
        <f>H135*1.08</f>
        <v>0</v>
      </c>
      <c r="L135" s="3"/>
      <c r="AMK135" s="5"/>
    </row>
    <row r="136" spans="1:14 1025:1025" ht="39" customHeight="1" x14ac:dyDescent="0.25">
      <c r="A136" s="10" t="s">
        <v>29</v>
      </c>
      <c r="B136" s="74" t="s">
        <v>206</v>
      </c>
      <c r="C136" s="75"/>
      <c r="D136" s="76"/>
      <c r="E136" s="77"/>
      <c r="F136" s="78">
        <v>0.08</v>
      </c>
      <c r="G136" s="79">
        <v>18</v>
      </c>
      <c r="H136" s="72">
        <f>E136*G136</f>
        <v>0</v>
      </c>
      <c r="I136" s="72">
        <f>H136*1.08</f>
        <v>0</v>
      </c>
      <c r="L136" s="3"/>
      <c r="AMK136" s="5"/>
    </row>
    <row r="137" spans="1:14 1025:1025" ht="22.5" customHeight="1" x14ac:dyDescent="0.25">
      <c r="A137" s="158" t="s">
        <v>207</v>
      </c>
      <c r="B137" s="159"/>
      <c r="C137" s="159"/>
      <c r="D137" s="159"/>
      <c r="E137" s="159"/>
      <c r="F137" s="159"/>
      <c r="G137" s="160"/>
      <c r="H137" s="105">
        <f>SUM(H134:H136)</f>
        <v>0</v>
      </c>
      <c r="I137" s="118">
        <f>SUM(I134:I136)</f>
        <v>0</v>
      </c>
      <c r="L137" s="3"/>
      <c r="AMK137" s="5"/>
    </row>
    <row r="138" spans="1:14 1025:1025" ht="22.5" customHeight="1" x14ac:dyDescent="0.25">
      <c r="A138" s="80"/>
      <c r="B138" s="80"/>
      <c r="C138" s="80"/>
      <c r="D138" s="80"/>
      <c r="E138" s="80"/>
      <c r="F138" s="80"/>
      <c r="G138" s="80"/>
      <c r="H138" s="95"/>
      <c r="I138" s="119"/>
      <c r="L138" s="3"/>
      <c r="AMK138" s="5"/>
    </row>
    <row r="139" spans="1:14 1025:1025" ht="28.5" customHeight="1" x14ac:dyDescent="0.25">
      <c r="A139" s="162" t="s">
        <v>208</v>
      </c>
      <c r="B139" s="162"/>
      <c r="C139" s="162"/>
      <c r="D139" s="162"/>
      <c r="E139" s="162"/>
      <c r="F139" s="162"/>
      <c r="G139" s="162"/>
      <c r="H139" s="162"/>
      <c r="I139" s="162"/>
      <c r="J139" s="162"/>
      <c r="K139" s="162"/>
      <c r="L139" s="162"/>
      <c r="M139" s="162"/>
      <c r="N139" s="162"/>
    </row>
    <row r="140" spans="1:14 1025:1025" ht="33" customHeight="1" x14ac:dyDescent="0.25">
      <c r="A140" s="8" t="s">
        <v>209</v>
      </c>
      <c r="B140" s="8" t="s">
        <v>2</v>
      </c>
      <c r="C140" s="8" t="s">
        <v>13</v>
      </c>
      <c r="D140" s="8" t="s">
        <v>102</v>
      </c>
      <c r="E140" s="8" t="s">
        <v>15</v>
      </c>
      <c r="F140" s="8" t="s">
        <v>4</v>
      </c>
      <c r="G140" s="8" t="s">
        <v>5</v>
      </c>
      <c r="H140" s="8" t="s">
        <v>6</v>
      </c>
      <c r="I140" s="8" t="s">
        <v>7</v>
      </c>
      <c r="J140" s="9" t="s">
        <v>8</v>
      </c>
      <c r="K140" s="81" t="s">
        <v>12</v>
      </c>
      <c r="L140" s="100" t="s">
        <v>9</v>
      </c>
      <c r="M140" s="9" t="s">
        <v>10</v>
      </c>
      <c r="N140" s="8" t="s">
        <v>11</v>
      </c>
    </row>
    <row r="141" spans="1:14 1025:1025" ht="54" customHeight="1" x14ac:dyDescent="0.25">
      <c r="A141" s="8" t="s">
        <v>16</v>
      </c>
      <c r="B141" s="82" t="s">
        <v>210</v>
      </c>
      <c r="C141" s="8" t="s">
        <v>41</v>
      </c>
      <c r="D141" s="8" t="s">
        <v>211</v>
      </c>
      <c r="E141" s="8" t="s">
        <v>41</v>
      </c>
      <c r="F141" s="8" t="s">
        <v>212</v>
      </c>
      <c r="G141" s="8" t="s">
        <v>213</v>
      </c>
      <c r="H141" s="8">
        <v>100</v>
      </c>
      <c r="I141" s="9"/>
      <c r="J141" s="9"/>
      <c r="K141" s="86">
        <v>0.08</v>
      </c>
      <c r="L141" s="9">
        <v>0</v>
      </c>
      <c r="M141" s="83"/>
      <c r="N141" s="101"/>
    </row>
    <row r="142" spans="1:14 1025:1025" ht="42" x14ac:dyDescent="0.25">
      <c r="A142" s="8" t="s">
        <v>24</v>
      </c>
      <c r="B142" s="82" t="s">
        <v>214</v>
      </c>
      <c r="C142" s="8" t="s">
        <v>41</v>
      </c>
      <c r="D142" s="8" t="s">
        <v>215</v>
      </c>
      <c r="E142" s="8" t="s">
        <v>41</v>
      </c>
      <c r="F142" s="8" t="s">
        <v>41</v>
      </c>
      <c r="G142" s="8" t="s">
        <v>216</v>
      </c>
      <c r="H142" s="8">
        <v>50</v>
      </c>
      <c r="I142" s="9"/>
      <c r="J142" s="9"/>
      <c r="K142" s="86">
        <v>0.08</v>
      </c>
      <c r="L142" s="9">
        <v>0</v>
      </c>
      <c r="M142" s="83"/>
      <c r="N142" s="83"/>
    </row>
    <row r="143" spans="1:14 1025:1025" ht="22.5" customHeight="1" x14ac:dyDescent="0.25">
      <c r="A143" s="163" t="s">
        <v>217</v>
      </c>
      <c r="B143" s="164"/>
      <c r="C143" s="164"/>
      <c r="D143" s="164"/>
      <c r="E143" s="164"/>
      <c r="F143" s="164"/>
      <c r="G143" s="164"/>
      <c r="H143" s="165"/>
      <c r="I143" s="123" t="s">
        <v>41</v>
      </c>
      <c r="J143" s="124"/>
      <c r="K143" s="125" t="s">
        <v>41</v>
      </c>
      <c r="L143" s="124"/>
      <c r="M143" s="123" t="s">
        <v>41</v>
      </c>
      <c r="N143" s="126" t="s">
        <v>41</v>
      </c>
    </row>
    <row r="144" spans="1:14 1025:1025" x14ac:dyDescent="0.25">
      <c r="J144" s="102"/>
      <c r="K144" s="102"/>
      <c r="L144" s="102"/>
      <c r="M144" s="6"/>
      <c r="N144" s="6"/>
    </row>
  </sheetData>
  <mergeCells count="185">
    <mergeCell ref="A1:N1"/>
    <mergeCell ref="A2:N2"/>
    <mergeCell ref="A3:N3"/>
    <mergeCell ref="A112:H112"/>
    <mergeCell ref="A52:P52"/>
    <mergeCell ref="A51:P51"/>
    <mergeCell ref="A50:P50"/>
    <mergeCell ref="A49:P49"/>
    <mergeCell ref="A48:L48"/>
    <mergeCell ref="A47:H47"/>
    <mergeCell ref="C46:G46"/>
    <mergeCell ref="O6:O7"/>
    <mergeCell ref="B37:B38"/>
    <mergeCell ref="A36:M36"/>
    <mergeCell ref="A37:A38"/>
    <mergeCell ref="C37:E37"/>
    <mergeCell ref="F37:F38"/>
    <mergeCell ref="G37:G38"/>
    <mergeCell ref="H37:H38"/>
    <mergeCell ref="I37:I38"/>
    <mergeCell ref="J37:J38"/>
    <mergeCell ref="K37:K38"/>
    <mergeCell ref="L37:L38"/>
    <mergeCell ref="M37:M38"/>
    <mergeCell ref="N37:N38"/>
    <mergeCell ref="C104:F104"/>
    <mergeCell ref="C105:F105"/>
    <mergeCell ref="A132:I132"/>
    <mergeCell ref="A137:G137"/>
    <mergeCell ref="A139:N139"/>
    <mergeCell ref="N115:N116"/>
    <mergeCell ref="D116:E116"/>
    <mergeCell ref="D117:E117"/>
    <mergeCell ref="D118:E118"/>
    <mergeCell ref="D119:E119"/>
    <mergeCell ref="D120:E120"/>
    <mergeCell ref="A121:H121"/>
    <mergeCell ref="A123:I123"/>
    <mergeCell ref="A130:G130"/>
    <mergeCell ref="A143:H143"/>
    <mergeCell ref="A114:M114"/>
    <mergeCell ref="A115:A116"/>
    <mergeCell ref="B115:B116"/>
    <mergeCell ref="C115:E115"/>
    <mergeCell ref="F115:F116"/>
    <mergeCell ref="G115:G116"/>
    <mergeCell ref="H115:H116"/>
    <mergeCell ref="I115:I116"/>
    <mergeCell ref="J115:J116"/>
    <mergeCell ref="K115:K116"/>
    <mergeCell ref="L115:L116"/>
    <mergeCell ref="M115:M116"/>
    <mergeCell ref="C106:F106"/>
    <mergeCell ref="C107:F107"/>
    <mergeCell ref="C108:F108"/>
    <mergeCell ref="C109:F109"/>
    <mergeCell ref="C110:F110"/>
    <mergeCell ref="C111:F111"/>
    <mergeCell ref="N80:N81"/>
    <mergeCell ref="A86:H86"/>
    <mergeCell ref="A88:I88"/>
    <mergeCell ref="A99:G99"/>
    <mergeCell ref="A101:M101"/>
    <mergeCell ref="A102:A103"/>
    <mergeCell ref="B102:B103"/>
    <mergeCell ref="C102:E102"/>
    <mergeCell ref="F102:F103"/>
    <mergeCell ref="G102:G103"/>
    <mergeCell ref="H102:H103"/>
    <mergeCell ref="I102:I103"/>
    <mergeCell ref="J102:J103"/>
    <mergeCell ref="K102:K103"/>
    <mergeCell ref="L102:L103"/>
    <mergeCell ref="M102:M103"/>
    <mergeCell ref="A77:G77"/>
    <mergeCell ref="A79:M79"/>
    <mergeCell ref="A80:A81"/>
    <mergeCell ref="B80:B81"/>
    <mergeCell ref="C80:E80"/>
    <mergeCell ref="F80:F81"/>
    <mergeCell ref="G80:G81"/>
    <mergeCell ref="H80:H81"/>
    <mergeCell ref="I80:I81"/>
    <mergeCell ref="J80:J81"/>
    <mergeCell ref="K80:K81"/>
    <mergeCell ref="L80:L81"/>
    <mergeCell ref="M80:M81"/>
    <mergeCell ref="L66:L67"/>
    <mergeCell ref="M66:M67"/>
    <mergeCell ref="N66:N67"/>
    <mergeCell ref="A69:A70"/>
    <mergeCell ref="B69:B70"/>
    <mergeCell ref="C69:C70"/>
    <mergeCell ref="D69:D70"/>
    <mergeCell ref="E69:E70"/>
    <mergeCell ref="F69:F70"/>
    <mergeCell ref="A66:A67"/>
    <mergeCell ref="B66:B67"/>
    <mergeCell ref="C66:E66"/>
    <mergeCell ref="F66:F67"/>
    <mergeCell ref="G66:G67"/>
    <mergeCell ref="H66:H67"/>
    <mergeCell ref="I66:I67"/>
    <mergeCell ref="J66:J67"/>
    <mergeCell ref="K66:K67"/>
    <mergeCell ref="F32:F33"/>
    <mergeCell ref="A34:G34"/>
    <mergeCell ref="C41:G41"/>
    <mergeCell ref="C44:G44"/>
    <mergeCell ref="A53:P53"/>
    <mergeCell ref="A54:L54"/>
    <mergeCell ref="A56:I56"/>
    <mergeCell ref="A63:G63"/>
    <mergeCell ref="A65:M65"/>
    <mergeCell ref="C45:G45"/>
    <mergeCell ref="L28:L29"/>
    <mergeCell ref="M28:M29"/>
    <mergeCell ref="N28:N29"/>
    <mergeCell ref="A30:A31"/>
    <mergeCell ref="B30:B31"/>
    <mergeCell ref="C30:C31"/>
    <mergeCell ref="D30:D31"/>
    <mergeCell ref="E30:E31"/>
    <mergeCell ref="F30:F31"/>
    <mergeCell ref="A28:A29"/>
    <mergeCell ref="B28:B29"/>
    <mergeCell ref="C28:E28"/>
    <mergeCell ref="F28:F29"/>
    <mergeCell ref="G28:G29"/>
    <mergeCell ref="H28:H29"/>
    <mergeCell ref="I28:I29"/>
    <mergeCell ref="J28:J29"/>
    <mergeCell ref="K28:K29"/>
    <mergeCell ref="A32:A33"/>
    <mergeCell ref="B32:B33"/>
    <mergeCell ref="C32:C33"/>
    <mergeCell ref="D32:D33"/>
    <mergeCell ref="E32:E33"/>
    <mergeCell ref="A19:A20"/>
    <mergeCell ref="B19:B20"/>
    <mergeCell ref="C19:C20"/>
    <mergeCell ref="D19:D20"/>
    <mergeCell ref="E19:E20"/>
    <mergeCell ref="F19:F20"/>
    <mergeCell ref="A24:H24"/>
    <mergeCell ref="A25:L26"/>
    <mergeCell ref="A27:M27"/>
    <mergeCell ref="A14:A15"/>
    <mergeCell ref="B14:B15"/>
    <mergeCell ref="C14:C15"/>
    <mergeCell ref="D14:D15"/>
    <mergeCell ref="E14:E15"/>
    <mergeCell ref="F14:F15"/>
    <mergeCell ref="A16:A18"/>
    <mergeCell ref="B16:B18"/>
    <mergeCell ref="C16:C18"/>
    <mergeCell ref="D16:D18"/>
    <mergeCell ref="E16:E18"/>
    <mergeCell ref="F16:F18"/>
    <mergeCell ref="N6:N7"/>
    <mergeCell ref="A8:A10"/>
    <mergeCell ref="B8:B10"/>
    <mergeCell ref="C8:C10"/>
    <mergeCell ref="D8:D10"/>
    <mergeCell ref="E8:E10"/>
    <mergeCell ref="F8:F10"/>
    <mergeCell ref="A11:A13"/>
    <mergeCell ref="B11:B13"/>
    <mergeCell ref="C11:C13"/>
    <mergeCell ref="D11:D13"/>
    <mergeCell ref="E11:E13"/>
    <mergeCell ref="F11:F13"/>
    <mergeCell ref="A4:L4"/>
    <mergeCell ref="A5:M5"/>
    <mergeCell ref="A6:A7"/>
    <mergeCell ref="B6:B7"/>
    <mergeCell ref="C6:E6"/>
    <mergeCell ref="F6:F7"/>
    <mergeCell ref="G6:G7"/>
    <mergeCell ref="H6:H7"/>
    <mergeCell ref="I6:I7"/>
    <mergeCell ref="J6:J7"/>
    <mergeCell ref="K6:K7"/>
    <mergeCell ref="L6:L7"/>
    <mergeCell ref="M6:M7"/>
  </mergeCells>
  <pageMargins left="0.70833333333333304" right="0.70833333333333304" top="0.74791666666666701" bottom="0.74791666666666701" header="0.511811023622047" footer="0.511811023622047"/>
  <pageSetup paperSize="9" scale="41" orientation="landscape" horizontalDpi="300" verticalDpi="300" r:id="rId1"/>
  <rowBreaks count="4" manualBreakCount="4">
    <brk id="35" max="13" man="1"/>
    <brk id="91" max="13" man="1"/>
    <brk id="113" max="13" man="1"/>
    <brk id="130" max="13" man="1"/>
  </rowBreaks>
</worksheet>
</file>

<file path=docProps/app.xml><?xml version="1.0" encoding="utf-8"?>
<Properties xmlns="http://schemas.openxmlformats.org/officeDocument/2006/extended-properties" xmlns:vt="http://schemas.openxmlformats.org/officeDocument/2006/docPropsVTypes">
  <Template/>
  <TotalTime>572</TotalTime>
  <Application>Microsoft Excel</Application>
  <DocSecurity>0</DocSecurity>
  <ScaleCrop>false</ScaleCrop>
  <HeadingPairs>
    <vt:vector size="4" baseType="variant">
      <vt:variant>
        <vt:lpstr>Arkusze</vt:lpstr>
      </vt:variant>
      <vt:variant>
        <vt:i4>1</vt:i4>
      </vt:variant>
      <vt:variant>
        <vt:lpstr>Nazwane zakresy</vt:lpstr>
      </vt:variant>
      <vt:variant>
        <vt:i4>2</vt:i4>
      </vt:variant>
    </vt:vector>
  </HeadingPairs>
  <TitlesOfParts>
    <vt:vector size="3" baseType="lpstr">
      <vt:lpstr>267.2023.TP</vt:lpstr>
      <vt:lpstr>'267.2023.TP'!Obszar_wydruku</vt:lpstr>
      <vt:lpstr>'267.2023.TP'!Print_Area_0_0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Arek Dębicki</dc:creator>
  <dc:description/>
  <cp:lastModifiedBy>7SZMW</cp:lastModifiedBy>
  <cp:revision>102</cp:revision>
  <cp:lastPrinted>2023-05-25T09:17:57Z</cp:lastPrinted>
  <dcterms:created xsi:type="dcterms:W3CDTF">2006-09-16T00:00:00Z</dcterms:created>
  <dcterms:modified xsi:type="dcterms:W3CDTF">2023-05-25T09:28:01Z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0x010100CF2B696399EA3A48999425791AD3E2B3</vt:lpwstr>
  </property>
  <property fmtid="{D5CDD505-2E9C-101B-9397-08002B2CF9AE}" pid="3" name="HyperlinksChanged">
    <vt:bool>false</vt:bool>
  </property>
  <property fmtid="{D5CDD505-2E9C-101B-9397-08002B2CF9AE}" pid="4" name="ICV">
    <vt:lpwstr>F839FD9508634158855EAE539ED95944</vt:lpwstr>
  </property>
  <property fmtid="{D5CDD505-2E9C-101B-9397-08002B2CF9AE}" pid="5" name="KSOProductBuildVer">
    <vt:lpwstr>1045-11.2.0.11537</vt:lpwstr>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